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6705" windowHeight="4260" tabRatio="694" activeTab="4"/>
  </bookViews>
  <sheets>
    <sheet name="Data" sheetId="1" r:id="rId1"/>
    <sheet name="Measure 1" sheetId="12" r:id="rId2"/>
    <sheet name="Measure 2" sheetId="4" r:id="rId3"/>
    <sheet name="Measure 3" sheetId="11" r:id="rId4"/>
    <sheet name="XmR Dashboard" sheetId="16" r:id="rId5"/>
  </sheets>
  <calcPr calcId="145621"/>
</workbook>
</file>

<file path=xl/calcChain.xml><?xml version="1.0" encoding="utf-8"?>
<calcChain xmlns="http://schemas.openxmlformats.org/spreadsheetml/2006/main">
  <c r="D17" i="1" l="1"/>
  <c r="C17" i="1"/>
  <c r="C18" i="1"/>
  <c r="T18" i="1"/>
  <c r="S18" i="1"/>
  <c r="K17" i="1"/>
  <c r="L17" i="1"/>
  <c r="T31" i="1"/>
  <c r="T30" i="1"/>
  <c r="T29" i="1"/>
  <c r="T28" i="1"/>
  <c r="T27" i="1"/>
  <c r="T26" i="1"/>
  <c r="T25" i="1"/>
  <c r="T24" i="1"/>
  <c r="T23" i="1"/>
  <c r="T22" i="1"/>
  <c r="U18" i="1"/>
  <c r="T21" i="1"/>
  <c r="T20" i="1"/>
  <c r="T19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6" i="1"/>
  <c r="L15" i="1"/>
  <c r="L14" i="1"/>
  <c r="L13" i="1"/>
  <c r="L12" i="1"/>
  <c r="L11" i="1"/>
  <c r="L10" i="1"/>
  <c r="L9" i="1"/>
  <c r="M3" i="1"/>
  <c r="L8" i="1"/>
  <c r="L7" i="1"/>
  <c r="L6" i="1"/>
  <c r="L5" i="1"/>
  <c r="L4" i="1"/>
  <c r="L3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K2" i="1"/>
  <c r="K3" i="1"/>
  <c r="S2" i="1"/>
  <c r="S3" i="1"/>
  <c r="S4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D3" i="1"/>
  <c r="D4" i="1"/>
  <c r="D5" i="1"/>
  <c r="D6" i="1"/>
  <c r="D7" i="1"/>
  <c r="D8" i="1"/>
  <c r="D9" i="1"/>
  <c r="D1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M17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U3" i="1"/>
  <c r="E3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<sst xmlns="http://schemas.openxmlformats.org/spreadsheetml/2006/main" count="33" uniqueCount="18">
  <si>
    <t>month</t>
  </si>
  <si>
    <t>average moving range</t>
  </si>
  <si>
    <t>ü</t>
  </si>
  <si>
    <t>g</t>
  </si>
  <si>
    <t>Target</t>
  </si>
  <si>
    <t>Current</t>
  </si>
  <si>
    <t>Measure 1</t>
  </si>
  <si>
    <t>Measure 2</t>
  </si>
  <si>
    <t>Measure 3</t>
  </si>
  <si>
    <t>Central Line</t>
  </si>
  <si>
    <t>Upper Range Limit</t>
  </si>
  <si>
    <t>upper Natural Process Limit</t>
  </si>
  <si>
    <t>lower Natural Process Limit</t>
  </si>
  <si>
    <t>Moving Ranges</t>
  </si>
  <si>
    <t>Central Line Target</t>
  </si>
  <si>
    <t>On Time Delivery From Inventory</t>
  </si>
  <si>
    <t>Total Inventory Turns</t>
  </si>
  <si>
    <t>Procurement Expenses as % of Procurement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</si>
</sst>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0.0%"/>
  </numFmts>
  <fonts count="2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8"/>
      <name val="Arial"/>
      <family val="2"/>
    </font>
    <font>
      <sz val="18"/>
      <name val="Wingdings"/>
      <charset val="2"/>
    </font>
    <font>
      <b/>
      <sz val="10"/>
      <name val="Arial Narrow"/>
      <family val="2"/>
    </font>
    <font>
      <sz val="16"/>
      <color indexed="8"/>
      <name val="Arial"/>
      <family val="2"/>
    </font>
    <font>
      <b/>
      <i/>
      <sz val="10"/>
      <name val="Arial Narrow"/>
      <family val="2"/>
    </font>
    <font>
      <sz val="18"/>
      <color rgb="FF00B050"/>
      <name val="Wingdings"/>
      <charset val="2"/>
    </font>
    <font>
      <sz val="18"/>
      <color rgb="FFFFC000"/>
      <name val="Wingdings"/>
      <charset val="2"/>
    </font>
    <font>
      <b/>
      <sz val="10"/>
      <color rgb="FFFF0000"/>
      <name val="Arial Narrow"/>
      <family val="2"/>
    </font>
    <font>
      <b/>
      <sz val="10"/>
      <color theme="0" tint="-0.499984740745262"/>
      <name val="Arial Narrow"/>
      <family val="2"/>
    </font>
    <font>
      <sz val="10"/>
      <color theme="0" tint="-0.499984740745262"/>
      <name val="Arial Narrow"/>
      <family val="2"/>
    </font>
    <font>
      <b/>
      <i/>
      <sz val="10"/>
      <color theme="4"/>
      <name val="Arial Narrow"/>
      <family val="2"/>
    </font>
    <font>
      <b/>
      <sz val="10"/>
      <color theme="4"/>
      <name val="Arial Narrow"/>
      <family val="2"/>
    </font>
    <font>
      <sz val="10"/>
      <color theme="4"/>
      <name val="Arial Narrow"/>
      <family val="2"/>
    </font>
    <font>
      <sz val="10"/>
      <color theme="5"/>
      <name val="Webdings"/>
      <family val="1"/>
      <charset val="2"/>
    </font>
    <font>
      <sz val="10"/>
      <color theme="5" tint="0.39997558519241921"/>
      <name val="Webdings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0" fontId="0" fillId="0" borderId="1" xfId="0" applyNumberFormat="1" applyBorder="1" applyAlignment="1">
      <alignment horizontal="left" vertical="top" wrapText="1"/>
    </xf>
    <xf numFmtId="9" fontId="0" fillId="0" borderId="1" xfId="0" applyNumberForma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66" fontId="12" fillId="0" borderId="0" xfId="0" applyNumberFormat="1" applyFont="1" applyAlignment="1">
      <alignment horizontal="center"/>
    </xf>
    <xf numFmtId="17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7" fillId="0" borderId="0" xfId="0" applyFont="1" applyFill="1" applyAlignment="1">
      <alignment horizontal="center" wrapText="1"/>
    </xf>
    <xf numFmtId="166" fontId="13" fillId="0" borderId="0" xfId="0" applyNumberFormat="1" applyFont="1" applyFill="1" applyAlignment="1">
      <alignment horizontal="center" wrapText="1"/>
    </xf>
    <xf numFmtId="4" fontId="13" fillId="0" borderId="0" xfId="0" applyNumberFormat="1" applyFont="1" applyFill="1" applyAlignment="1">
      <alignment horizontal="center" wrapText="1"/>
    </xf>
    <xf numFmtId="166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166" fontId="9" fillId="0" borderId="0" xfId="0" applyNumberFormat="1" applyFont="1" applyFill="1" applyAlignment="1">
      <alignment horizontal="center" wrapText="1"/>
    </xf>
    <xf numFmtId="4" fontId="9" fillId="0" borderId="0" xfId="0" applyNumberFormat="1" applyFont="1" applyFill="1" applyAlignment="1">
      <alignment horizontal="center" wrapText="1"/>
    </xf>
    <xf numFmtId="166" fontId="15" fillId="0" borderId="0" xfId="0" applyNumberFormat="1" applyFont="1" applyFill="1" applyAlignment="1">
      <alignment horizontal="center" wrapText="1"/>
    </xf>
    <xf numFmtId="166" fontId="16" fillId="0" borderId="0" xfId="0" applyNumberFormat="1" applyFont="1" applyAlignment="1">
      <alignment horizontal="center"/>
    </xf>
    <xf numFmtId="166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" fontId="15" fillId="0" borderId="0" xfId="0" applyNumberFormat="1" applyFont="1" applyFill="1" applyAlignment="1">
      <alignment horizontal="center" wrapText="1"/>
    </xf>
    <xf numFmtId="4" fontId="17" fillId="0" borderId="0" xfId="0" applyNumberFormat="1" applyFont="1" applyAlignment="1">
      <alignment horizontal="center"/>
    </xf>
    <xf numFmtId="166" fontId="9" fillId="2" borderId="0" xfId="0" applyNumberFormat="1" applyFont="1" applyFill="1" applyAlignment="1">
      <alignment horizontal="center" wrapText="1"/>
    </xf>
    <xf numFmtId="166" fontId="4" fillId="2" borderId="0" xfId="0" applyNumberFormat="1" applyFont="1" applyFill="1" applyAlignment="1">
      <alignment horizontal="center"/>
    </xf>
    <xf numFmtId="166" fontId="1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9" fillId="2" borderId="0" xfId="0" applyNumberFormat="1" applyFont="1" applyFill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032896792079424E-2"/>
          <c:y val="3.0508474576271188E-2"/>
          <c:w val="0.93065631259645809"/>
          <c:h val="0.9194864562477395"/>
        </c:manualLayout>
      </c:layout>
      <c:areaChart>
        <c:grouping val="standard"/>
        <c:varyColors val="0"/>
        <c:ser>
          <c:idx val="4"/>
          <c:order val="3"/>
          <c:tx>
            <c:strRef>
              <c:f>Data!$H$1</c:f>
              <c:strCache>
                <c:ptCount val="1"/>
                <c:pt idx="0">
                  <c:v>upper Natural Process Limit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val>
            <c:numRef>
              <c:f>Data!$H$2:$H$31</c:f>
              <c:numCache>
                <c:formatCode>0.0%</c:formatCode>
                <c:ptCount val="30"/>
                <c:pt idx="1">
                  <c:v>4.1726308540785545E-2</c:v>
                </c:pt>
                <c:pt idx="2">
                  <c:v>4.1726308540785545E-2</c:v>
                </c:pt>
                <c:pt idx="3">
                  <c:v>4.1726308540785545E-2</c:v>
                </c:pt>
                <c:pt idx="4">
                  <c:v>4.1726308540785545E-2</c:v>
                </c:pt>
                <c:pt idx="5">
                  <c:v>4.1726308540785545E-2</c:v>
                </c:pt>
                <c:pt idx="6">
                  <c:v>4.1726308540785545E-2</c:v>
                </c:pt>
                <c:pt idx="7">
                  <c:v>4.1726308540785545E-2</c:v>
                </c:pt>
                <c:pt idx="8">
                  <c:v>4.1726308540785545E-2</c:v>
                </c:pt>
                <c:pt idx="9">
                  <c:v>4.1726308540785545E-2</c:v>
                </c:pt>
                <c:pt idx="10">
                  <c:v>4.1726308540785545E-2</c:v>
                </c:pt>
                <c:pt idx="11">
                  <c:v>4.1726308540785545E-2</c:v>
                </c:pt>
                <c:pt idx="12">
                  <c:v>4.1726308540785545E-2</c:v>
                </c:pt>
                <c:pt idx="13">
                  <c:v>4.1726308540785545E-2</c:v>
                </c:pt>
                <c:pt idx="14">
                  <c:v>4.1726308540785545E-2</c:v>
                </c:pt>
                <c:pt idx="15">
                  <c:v>2.8401900000000001E-2</c:v>
                </c:pt>
                <c:pt idx="16">
                  <c:v>2.8401900000000001E-2</c:v>
                </c:pt>
                <c:pt idx="17">
                  <c:v>2.8401900000000001E-2</c:v>
                </c:pt>
                <c:pt idx="18">
                  <c:v>2.8401900000000001E-2</c:v>
                </c:pt>
                <c:pt idx="19">
                  <c:v>2.8401900000000001E-2</c:v>
                </c:pt>
                <c:pt idx="20">
                  <c:v>2.8401900000000001E-2</c:v>
                </c:pt>
                <c:pt idx="21">
                  <c:v>2.8401900000000001E-2</c:v>
                </c:pt>
                <c:pt idx="22">
                  <c:v>2.8401900000000001E-2</c:v>
                </c:pt>
                <c:pt idx="23">
                  <c:v>2.8401900000000001E-2</c:v>
                </c:pt>
                <c:pt idx="24">
                  <c:v>2.8401900000000001E-2</c:v>
                </c:pt>
                <c:pt idx="25">
                  <c:v>2.8401900000000001E-2</c:v>
                </c:pt>
                <c:pt idx="26">
                  <c:v>2.8401900000000001E-2</c:v>
                </c:pt>
                <c:pt idx="27">
                  <c:v>2.8401900000000001E-2</c:v>
                </c:pt>
                <c:pt idx="28">
                  <c:v>2.8401900000000001E-2</c:v>
                </c:pt>
                <c:pt idx="29">
                  <c:v>2.8401900000000001E-2</c:v>
                </c:pt>
              </c:numCache>
            </c:numRef>
          </c:val>
        </c:ser>
        <c:ser>
          <c:idx val="3"/>
          <c:order val="4"/>
          <c:tx>
            <c:strRef>
              <c:f>Data!$G$1</c:f>
              <c:strCache>
                <c:ptCount val="1"/>
                <c:pt idx="0">
                  <c:v>lower Natural Process Limit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val>
            <c:numRef>
              <c:f>Data!$G$2:$G$31</c:f>
              <c:numCache>
                <c:formatCode>0.0%</c:formatCode>
                <c:ptCount val="30"/>
                <c:pt idx="1">
                  <c:v>1.4778881314610436E-3</c:v>
                </c:pt>
                <c:pt idx="2">
                  <c:v>1.4778881314610436E-3</c:v>
                </c:pt>
                <c:pt idx="3">
                  <c:v>1.4778881314610436E-3</c:v>
                </c:pt>
                <c:pt idx="4">
                  <c:v>1.4778881314610436E-3</c:v>
                </c:pt>
                <c:pt idx="5">
                  <c:v>1.4778881314610436E-3</c:v>
                </c:pt>
                <c:pt idx="6">
                  <c:v>1.4778881314610436E-3</c:v>
                </c:pt>
                <c:pt idx="7">
                  <c:v>1.4778881314610436E-3</c:v>
                </c:pt>
                <c:pt idx="8">
                  <c:v>1.4778881314610436E-3</c:v>
                </c:pt>
                <c:pt idx="9">
                  <c:v>1.4778881314610436E-3</c:v>
                </c:pt>
                <c:pt idx="10">
                  <c:v>1.4778881314610436E-3</c:v>
                </c:pt>
                <c:pt idx="11">
                  <c:v>1.4778881314610436E-3</c:v>
                </c:pt>
                <c:pt idx="12">
                  <c:v>1.4778881314610436E-3</c:v>
                </c:pt>
                <c:pt idx="13">
                  <c:v>1.4778881314610436E-3</c:v>
                </c:pt>
                <c:pt idx="14">
                  <c:v>1.4778881314610436E-3</c:v>
                </c:pt>
                <c:pt idx="15">
                  <c:v>1.3230999999999989E-3</c:v>
                </c:pt>
                <c:pt idx="16">
                  <c:v>1.3230999999999989E-3</c:v>
                </c:pt>
                <c:pt idx="17">
                  <c:v>1.3230999999999989E-3</c:v>
                </c:pt>
                <c:pt idx="18">
                  <c:v>1.3230999999999989E-3</c:v>
                </c:pt>
                <c:pt idx="19">
                  <c:v>1.3230999999999989E-3</c:v>
                </c:pt>
                <c:pt idx="20">
                  <c:v>1.3230999999999989E-3</c:v>
                </c:pt>
                <c:pt idx="21">
                  <c:v>1.3230999999999989E-3</c:v>
                </c:pt>
                <c:pt idx="22">
                  <c:v>1.3230999999999989E-3</c:v>
                </c:pt>
                <c:pt idx="23">
                  <c:v>1.3230999999999989E-3</c:v>
                </c:pt>
                <c:pt idx="24">
                  <c:v>1.3230999999999989E-3</c:v>
                </c:pt>
                <c:pt idx="25">
                  <c:v>1.3230999999999989E-3</c:v>
                </c:pt>
                <c:pt idx="26">
                  <c:v>1.3230999999999989E-3</c:v>
                </c:pt>
                <c:pt idx="27">
                  <c:v>1.3230999999999989E-3</c:v>
                </c:pt>
                <c:pt idx="28">
                  <c:v>1.3230999999999989E-3</c:v>
                </c:pt>
                <c:pt idx="29">
                  <c:v>1.3230999999999989E-3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763392"/>
        <c:axId val="46773376"/>
      </c:areaChar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Measure 1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Data!$B$2:$B$31</c:f>
              <c:numCache>
                <c:formatCode>0.0%</c:formatCode>
                <c:ptCount val="30"/>
                <c:pt idx="0">
                  <c:v>3.1900000000000005E-2</c:v>
                </c:pt>
                <c:pt idx="1">
                  <c:v>2.5864324521495122E-2</c:v>
                </c:pt>
                <c:pt idx="2">
                  <c:v>1.7291540944153184E-2</c:v>
                </c:pt>
                <c:pt idx="3">
                  <c:v>2.7600000000000003E-2</c:v>
                </c:pt>
                <c:pt idx="4">
                  <c:v>1.6204948901999E-2</c:v>
                </c:pt>
                <c:pt idx="5">
                  <c:v>2.35E-2</c:v>
                </c:pt>
                <c:pt idx="6">
                  <c:v>1.80599115951166E-2</c:v>
                </c:pt>
                <c:pt idx="7">
                  <c:v>1.6638083419252582E-2</c:v>
                </c:pt>
                <c:pt idx="8">
                  <c:v>2.63E-2</c:v>
                </c:pt>
                <c:pt idx="9">
                  <c:v>1.2662173979216443E-2</c:v>
                </c:pt>
                <c:pt idx="10">
                  <c:v>1.454842007067943E-2</c:v>
                </c:pt>
                <c:pt idx="11">
                  <c:v>3.4200000000000001E-2</c:v>
                </c:pt>
                <c:pt idx="12">
                  <c:v>2.2045369176461802E-2</c:v>
                </c:pt>
                <c:pt idx="13">
                  <c:v>1.4645528251340469E-2</c:v>
                </c:pt>
                <c:pt idx="14">
                  <c:v>2.3700000000000002E-2</c:v>
                </c:pt>
                <c:pt idx="15">
                  <c:v>1.6500000000000001E-2</c:v>
                </c:pt>
                <c:pt idx="16">
                  <c:v>9.9000000000000008E-3</c:v>
                </c:pt>
                <c:pt idx="17">
                  <c:v>1.9E-2</c:v>
                </c:pt>
                <c:pt idx="18">
                  <c:v>1.7000000000000001E-2</c:v>
                </c:pt>
                <c:pt idx="19">
                  <c:v>1.8499999999999999E-2</c:v>
                </c:pt>
                <c:pt idx="20">
                  <c:v>1.0999999999999999E-2</c:v>
                </c:pt>
                <c:pt idx="21">
                  <c:v>1.4E-2</c:v>
                </c:pt>
                <c:pt idx="22">
                  <c:v>1.2999999999999999E-2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Central Line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Data!$C$2:$C$31</c:f>
              <c:numCache>
                <c:formatCode>0.0%</c:formatCode>
                <c:ptCount val="30"/>
                <c:pt idx="0">
                  <c:v>2.1602098336123293E-2</c:v>
                </c:pt>
                <c:pt idx="1">
                  <c:v>2.1602098336123293E-2</c:v>
                </c:pt>
                <c:pt idx="2">
                  <c:v>2.1602098336123293E-2</c:v>
                </c:pt>
                <c:pt idx="3">
                  <c:v>2.1602098336123293E-2</c:v>
                </c:pt>
                <c:pt idx="4">
                  <c:v>2.1602098336123293E-2</c:v>
                </c:pt>
                <c:pt idx="5">
                  <c:v>2.1602098336123293E-2</c:v>
                </c:pt>
                <c:pt idx="6">
                  <c:v>2.1602098336123293E-2</c:v>
                </c:pt>
                <c:pt idx="7">
                  <c:v>2.1602098336123293E-2</c:v>
                </c:pt>
                <c:pt idx="8">
                  <c:v>2.1602098336123293E-2</c:v>
                </c:pt>
                <c:pt idx="9">
                  <c:v>2.1602098336123293E-2</c:v>
                </c:pt>
                <c:pt idx="10">
                  <c:v>2.1602098336123293E-2</c:v>
                </c:pt>
                <c:pt idx="11">
                  <c:v>2.1602098336123293E-2</c:v>
                </c:pt>
                <c:pt idx="12">
                  <c:v>2.1602098336123293E-2</c:v>
                </c:pt>
                <c:pt idx="13">
                  <c:v>2.1602098336123293E-2</c:v>
                </c:pt>
                <c:pt idx="14">
                  <c:v>2.1602098336123293E-2</c:v>
                </c:pt>
                <c:pt idx="15">
                  <c:v>1.4862499999999999E-2</c:v>
                </c:pt>
                <c:pt idx="16">
                  <c:v>1.4862499999999999E-2</c:v>
                </c:pt>
                <c:pt idx="17">
                  <c:v>1.4862499999999999E-2</c:v>
                </c:pt>
                <c:pt idx="18">
                  <c:v>1.4862499999999999E-2</c:v>
                </c:pt>
                <c:pt idx="19">
                  <c:v>1.4862499999999999E-2</c:v>
                </c:pt>
                <c:pt idx="20">
                  <c:v>1.4862499999999999E-2</c:v>
                </c:pt>
                <c:pt idx="21">
                  <c:v>1.4862499999999999E-2</c:v>
                </c:pt>
                <c:pt idx="22">
                  <c:v>1.4862499999999999E-2</c:v>
                </c:pt>
                <c:pt idx="23">
                  <c:v>1.4862499999999999E-2</c:v>
                </c:pt>
                <c:pt idx="24">
                  <c:v>1.4862499999999999E-2</c:v>
                </c:pt>
                <c:pt idx="25">
                  <c:v>1.4862499999999999E-2</c:v>
                </c:pt>
                <c:pt idx="26">
                  <c:v>1.4862499999999999E-2</c:v>
                </c:pt>
                <c:pt idx="27">
                  <c:v>1.4862499999999999E-2</c:v>
                </c:pt>
                <c:pt idx="28">
                  <c:v>1.4862499999999999E-2</c:v>
                </c:pt>
                <c:pt idx="29">
                  <c:v>1.4862499999999999E-2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Data!$I$1</c:f>
              <c:strCache>
                <c:ptCount val="1"/>
                <c:pt idx="0">
                  <c:v>Central Line Target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dPt>
            <c:idx val="17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  <a:prstDash val="solid"/>
                </a:ln>
              </c:spPr>
            </c:marker>
            <c:bubble3D val="0"/>
            <c:spPr>
              <a:ln w="28575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Data!$I$2:$I$31</c:f>
              <c:numCache>
                <c:formatCode>0.0%</c:formatCode>
                <c:ptCount val="30"/>
                <c:pt idx="29">
                  <c:v>1.7999999999999999E-2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3392"/>
        <c:axId val="46773376"/>
      </c:lineChart>
      <c:catAx>
        <c:axId val="467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73376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4677337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763392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21522235259497E-2"/>
          <c:y val="3.0508474576271188E-2"/>
          <c:w val="0.90867256391514151"/>
          <c:h val="0.89928559939357267"/>
        </c:manualLayout>
      </c:layout>
      <c:areaChart>
        <c:grouping val="standard"/>
        <c:varyColors val="0"/>
        <c:ser>
          <c:idx val="3"/>
          <c:order val="3"/>
          <c:tx>
            <c:strRef>
              <c:f>Data!$P$1</c:f>
              <c:strCache>
                <c:ptCount val="1"/>
                <c:pt idx="0">
                  <c:v>upper Natural Process Limit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val>
            <c:numRef>
              <c:f>Data!$P$2:$P$31</c:f>
              <c:numCache>
                <c:formatCode>0.0%</c:formatCode>
                <c:ptCount val="30"/>
                <c:pt idx="1">
                  <c:v>5.8723053997573675</c:v>
                </c:pt>
                <c:pt idx="2">
                  <c:v>5.8723053997573675</c:v>
                </c:pt>
                <c:pt idx="3">
                  <c:v>5.8723053997573675</c:v>
                </c:pt>
                <c:pt idx="4">
                  <c:v>5.8723053997573675</c:v>
                </c:pt>
                <c:pt idx="5">
                  <c:v>5.8723053997573675</c:v>
                </c:pt>
                <c:pt idx="6">
                  <c:v>5.8723053997573675</c:v>
                </c:pt>
                <c:pt idx="7">
                  <c:v>5.8723053997573675</c:v>
                </c:pt>
                <c:pt idx="8">
                  <c:v>5.8723053997573675</c:v>
                </c:pt>
                <c:pt idx="9">
                  <c:v>5.8723053997573675</c:v>
                </c:pt>
                <c:pt idx="10">
                  <c:v>5.8723053997573675</c:v>
                </c:pt>
                <c:pt idx="11">
                  <c:v>5.8723053997573675</c:v>
                </c:pt>
                <c:pt idx="12">
                  <c:v>5.8723053997573675</c:v>
                </c:pt>
                <c:pt idx="13">
                  <c:v>5.8723053997573675</c:v>
                </c:pt>
                <c:pt idx="14">
                  <c:v>5.8723053997573675</c:v>
                </c:pt>
                <c:pt idx="15">
                  <c:v>9.4990590479201327</c:v>
                </c:pt>
                <c:pt idx="16">
                  <c:v>9.4990590479201327</c:v>
                </c:pt>
                <c:pt idx="17">
                  <c:v>9.4990590479201327</c:v>
                </c:pt>
                <c:pt idx="18">
                  <c:v>9.4990590479201327</c:v>
                </c:pt>
                <c:pt idx="19">
                  <c:v>9.4990590479201327</c:v>
                </c:pt>
                <c:pt idx="20">
                  <c:v>9.4990590479201327</c:v>
                </c:pt>
                <c:pt idx="21">
                  <c:v>9.4990590479201327</c:v>
                </c:pt>
                <c:pt idx="22">
                  <c:v>9.4990590479201327</c:v>
                </c:pt>
                <c:pt idx="23">
                  <c:v>9.4990590479201327</c:v>
                </c:pt>
                <c:pt idx="24">
                  <c:v>9.4990590479201327</c:v>
                </c:pt>
                <c:pt idx="25">
                  <c:v>9.4990590479201327</c:v>
                </c:pt>
                <c:pt idx="26">
                  <c:v>9.4990590479201327</c:v>
                </c:pt>
                <c:pt idx="27">
                  <c:v>9.4990590479201327</c:v>
                </c:pt>
                <c:pt idx="28">
                  <c:v>9.4990590479201327</c:v>
                </c:pt>
                <c:pt idx="29">
                  <c:v>9.4990590479201327</c:v>
                </c:pt>
              </c:numCache>
            </c:numRef>
          </c:val>
        </c:ser>
        <c:ser>
          <c:idx val="4"/>
          <c:order val="4"/>
          <c:tx>
            <c:strRef>
              <c:f>Data!$O$1</c:f>
              <c:strCache>
                <c:ptCount val="1"/>
                <c:pt idx="0">
                  <c:v>lower Natural Process Limit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val>
            <c:numRef>
              <c:f>Data!$O$2:$O$31</c:f>
              <c:numCache>
                <c:formatCode>0.0%</c:formatCode>
                <c:ptCount val="30"/>
                <c:pt idx="1">
                  <c:v>1.7834500877901163</c:v>
                </c:pt>
                <c:pt idx="2">
                  <c:v>1.7834500877901163</c:v>
                </c:pt>
                <c:pt idx="3">
                  <c:v>1.7834500877901163</c:v>
                </c:pt>
                <c:pt idx="4">
                  <c:v>1.7834500877901163</c:v>
                </c:pt>
                <c:pt idx="5">
                  <c:v>1.7834500877901163</c:v>
                </c:pt>
                <c:pt idx="6">
                  <c:v>1.7834500877901163</c:v>
                </c:pt>
                <c:pt idx="7">
                  <c:v>1.7834500877901163</c:v>
                </c:pt>
                <c:pt idx="8">
                  <c:v>1.7834500877901163</c:v>
                </c:pt>
                <c:pt idx="9">
                  <c:v>1.7834500877901163</c:v>
                </c:pt>
                <c:pt idx="10">
                  <c:v>1.7834500877901163</c:v>
                </c:pt>
                <c:pt idx="11">
                  <c:v>1.7834500877901163</c:v>
                </c:pt>
                <c:pt idx="12">
                  <c:v>1.7834500877901163</c:v>
                </c:pt>
                <c:pt idx="13">
                  <c:v>1.7834500877901163</c:v>
                </c:pt>
                <c:pt idx="14">
                  <c:v>1.7834500877901163</c:v>
                </c:pt>
                <c:pt idx="15">
                  <c:v>2.9525501780270731</c:v>
                </c:pt>
                <c:pt idx="16">
                  <c:v>2.9525501780270731</c:v>
                </c:pt>
                <c:pt idx="17">
                  <c:v>2.9525501780270731</c:v>
                </c:pt>
                <c:pt idx="18">
                  <c:v>2.9525501780270731</c:v>
                </c:pt>
                <c:pt idx="19">
                  <c:v>2.9525501780270731</c:v>
                </c:pt>
                <c:pt idx="20">
                  <c:v>2.9525501780270731</c:v>
                </c:pt>
                <c:pt idx="21">
                  <c:v>2.9525501780270731</c:v>
                </c:pt>
                <c:pt idx="22">
                  <c:v>2.9525501780270731</c:v>
                </c:pt>
                <c:pt idx="23">
                  <c:v>2.9525501780270731</c:v>
                </c:pt>
                <c:pt idx="24">
                  <c:v>2.9525501780270731</c:v>
                </c:pt>
                <c:pt idx="25">
                  <c:v>2.9525501780270731</c:v>
                </c:pt>
                <c:pt idx="26">
                  <c:v>2.9525501780270731</c:v>
                </c:pt>
                <c:pt idx="27">
                  <c:v>2.9525501780270731</c:v>
                </c:pt>
                <c:pt idx="28">
                  <c:v>2.9525501780270731</c:v>
                </c:pt>
                <c:pt idx="29">
                  <c:v>2.9525501780270731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46080"/>
        <c:axId val="60848000"/>
      </c:areaChart>
      <c:lineChart>
        <c:grouping val="standard"/>
        <c:varyColors val="0"/>
        <c:ser>
          <c:idx val="0"/>
          <c:order val="0"/>
          <c:tx>
            <c:strRef>
              <c:f>Data!$J$1</c:f>
              <c:strCache>
                <c:ptCount val="1"/>
                <c:pt idx="0">
                  <c:v>Measure 2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Data!$J$2:$J$31</c:f>
              <c:numCache>
                <c:formatCode>#,##0.00</c:formatCode>
                <c:ptCount val="30"/>
                <c:pt idx="0">
                  <c:v>3.2379774215018018</c:v>
                </c:pt>
                <c:pt idx="1">
                  <c:v>3.2345169924981012</c:v>
                </c:pt>
                <c:pt idx="2">
                  <c:v>4.3632527613859891</c:v>
                </c:pt>
                <c:pt idx="3">
                  <c:v>2.9193097602364499</c:v>
                </c:pt>
                <c:pt idx="4">
                  <c:v>4.3731756259034258</c:v>
                </c:pt>
                <c:pt idx="5">
                  <c:v>4.2899423020854464</c:v>
                </c:pt>
                <c:pt idx="6">
                  <c:v>3.33</c:v>
                </c:pt>
                <c:pt idx="7">
                  <c:v>4.6887588783563974</c:v>
                </c:pt>
                <c:pt idx="8">
                  <c:v>4.0139659519960675</c:v>
                </c:pt>
                <c:pt idx="9">
                  <c:v>4.5604224076841939</c:v>
                </c:pt>
                <c:pt idx="10">
                  <c:v>4.5930517122453516</c:v>
                </c:pt>
                <c:pt idx="11">
                  <c:v>3.1728441457781456</c:v>
                </c:pt>
                <c:pt idx="12">
                  <c:v>4.1641319044261813</c:v>
                </c:pt>
                <c:pt idx="13">
                  <c:v>4.742424649575109</c:v>
                </c:pt>
                <c:pt idx="14">
                  <c:v>4.7699999999999996</c:v>
                </c:pt>
                <c:pt idx="15">
                  <c:v>6.0293551750987033</c:v>
                </c:pt>
                <c:pt idx="16">
                  <c:v>6.3117164261274441</c:v>
                </c:pt>
                <c:pt idx="17">
                  <c:v>5.7040704725591453</c:v>
                </c:pt>
                <c:pt idx="18">
                  <c:v>6.1616301985915563</c:v>
                </c:pt>
                <c:pt idx="19">
                  <c:v>6.422405755120475</c:v>
                </c:pt>
                <c:pt idx="20">
                  <c:v>5.8356215837228156</c:v>
                </c:pt>
                <c:pt idx="21">
                  <c:v>7.3433037753094732</c:v>
                </c:pt>
                <c:pt idx="22">
                  <c:v>5.9983335172592032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Data!$K$1</c:f>
              <c:strCache>
                <c:ptCount val="1"/>
                <c:pt idx="0">
                  <c:v>Central Line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Data!$K$2:$K$31</c:f>
              <c:numCache>
                <c:formatCode>#,##0.00</c:formatCode>
                <c:ptCount val="30"/>
                <c:pt idx="0">
                  <c:v>3.8278777437737421</c:v>
                </c:pt>
                <c:pt idx="1">
                  <c:v>3.8278777437737421</c:v>
                </c:pt>
                <c:pt idx="2">
                  <c:v>3.8278777437737421</c:v>
                </c:pt>
                <c:pt idx="3">
                  <c:v>3.8278777437737421</c:v>
                </c:pt>
                <c:pt idx="4">
                  <c:v>3.8278777437737421</c:v>
                </c:pt>
                <c:pt idx="5">
                  <c:v>3.8278777437737421</c:v>
                </c:pt>
                <c:pt idx="6">
                  <c:v>3.8278777437737421</c:v>
                </c:pt>
                <c:pt idx="7">
                  <c:v>3.8278777437737421</c:v>
                </c:pt>
                <c:pt idx="8">
                  <c:v>3.8278777437737421</c:v>
                </c:pt>
                <c:pt idx="9">
                  <c:v>3.8278777437737421</c:v>
                </c:pt>
                <c:pt idx="10">
                  <c:v>3.8278777437737421</c:v>
                </c:pt>
                <c:pt idx="11">
                  <c:v>3.8278777437737421</c:v>
                </c:pt>
                <c:pt idx="12">
                  <c:v>3.8278777437737421</c:v>
                </c:pt>
                <c:pt idx="13">
                  <c:v>3.8278777437737421</c:v>
                </c:pt>
                <c:pt idx="14">
                  <c:v>3.8278777437737421</c:v>
                </c:pt>
                <c:pt idx="15">
                  <c:v>6.2258046129736027</c:v>
                </c:pt>
                <c:pt idx="16">
                  <c:v>6.2258046129736027</c:v>
                </c:pt>
                <c:pt idx="17">
                  <c:v>6.2258046129736027</c:v>
                </c:pt>
                <c:pt idx="18">
                  <c:v>6.2258046129736027</c:v>
                </c:pt>
                <c:pt idx="19">
                  <c:v>6.2258046129736027</c:v>
                </c:pt>
                <c:pt idx="20">
                  <c:v>6.2258046129736027</c:v>
                </c:pt>
                <c:pt idx="21">
                  <c:v>6.2258046129736027</c:v>
                </c:pt>
                <c:pt idx="22">
                  <c:v>6.2258046129736027</c:v>
                </c:pt>
                <c:pt idx="23">
                  <c:v>6.2258046129736027</c:v>
                </c:pt>
                <c:pt idx="24">
                  <c:v>6.2258046129736027</c:v>
                </c:pt>
                <c:pt idx="25">
                  <c:v>6.2258046129736027</c:v>
                </c:pt>
                <c:pt idx="26">
                  <c:v>6.2258046129736027</c:v>
                </c:pt>
                <c:pt idx="27">
                  <c:v>6.2258046129736027</c:v>
                </c:pt>
                <c:pt idx="28">
                  <c:v>6.2258046129736027</c:v>
                </c:pt>
                <c:pt idx="29">
                  <c:v>6.2258046129736027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Data!$Q$1</c:f>
              <c:strCache>
                <c:ptCount val="1"/>
                <c:pt idx="0">
                  <c:v>Central Line Target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Data!$Q$2:$Q$31</c:f>
              <c:numCache>
                <c:formatCode>#,##0.00</c:formatCode>
                <c:ptCount val="30"/>
                <c:pt idx="17">
                  <c:v>8</c:v>
                </c:pt>
                <c:pt idx="29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6080"/>
        <c:axId val="60848000"/>
      </c:lineChart>
      <c:catAx>
        <c:axId val="6084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848000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6084800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846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26595651589784E-2"/>
          <c:y val="3.3898259898211908E-2"/>
          <c:w val="0.91373097308937168"/>
          <c:h val="0.91169621045091931"/>
        </c:manualLayout>
      </c:layout>
      <c:areaChart>
        <c:grouping val="standard"/>
        <c:varyColors val="0"/>
        <c:ser>
          <c:idx val="3"/>
          <c:order val="3"/>
          <c:tx>
            <c:strRef>
              <c:f>Data!$X$1</c:f>
              <c:strCache>
                <c:ptCount val="1"/>
                <c:pt idx="0">
                  <c:v>upper Natural Process Limit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val>
            <c:numRef>
              <c:f>Data!$X$2:$X$31</c:f>
              <c:numCache>
                <c:formatCode>0.0%</c:formatCode>
                <c:ptCount val="30"/>
                <c:pt idx="1">
                  <c:v>0.33358547284267237</c:v>
                </c:pt>
                <c:pt idx="2">
                  <c:v>0.33358547284267237</c:v>
                </c:pt>
                <c:pt idx="3">
                  <c:v>0.33358547284267237</c:v>
                </c:pt>
                <c:pt idx="4">
                  <c:v>0.33358547284267237</c:v>
                </c:pt>
                <c:pt idx="5">
                  <c:v>0.33358547284267237</c:v>
                </c:pt>
                <c:pt idx="6">
                  <c:v>0.33358547284267237</c:v>
                </c:pt>
                <c:pt idx="7">
                  <c:v>0.33358547284267237</c:v>
                </c:pt>
                <c:pt idx="8">
                  <c:v>0.33358547284267237</c:v>
                </c:pt>
                <c:pt idx="9">
                  <c:v>0.33358547284267237</c:v>
                </c:pt>
                <c:pt idx="10">
                  <c:v>0.33358547284267237</c:v>
                </c:pt>
                <c:pt idx="11">
                  <c:v>0.33358547284267237</c:v>
                </c:pt>
                <c:pt idx="12">
                  <c:v>0.33358547284267237</c:v>
                </c:pt>
                <c:pt idx="13">
                  <c:v>0.33358547284267237</c:v>
                </c:pt>
                <c:pt idx="14">
                  <c:v>0.33358547284267237</c:v>
                </c:pt>
                <c:pt idx="15">
                  <c:v>0.33358547284267237</c:v>
                </c:pt>
                <c:pt idx="16">
                  <c:v>0.47037561957923768</c:v>
                </c:pt>
                <c:pt idx="17">
                  <c:v>0.47037561957923768</c:v>
                </c:pt>
                <c:pt idx="18">
                  <c:v>0.47037561957923768</c:v>
                </c:pt>
                <c:pt idx="19">
                  <c:v>0.47037561957923768</c:v>
                </c:pt>
                <c:pt idx="20">
                  <c:v>0.47037561957923768</c:v>
                </c:pt>
                <c:pt idx="21">
                  <c:v>0.47037561957923768</c:v>
                </c:pt>
                <c:pt idx="22">
                  <c:v>0.47037561957923768</c:v>
                </c:pt>
                <c:pt idx="23">
                  <c:v>0.47037561957923768</c:v>
                </c:pt>
                <c:pt idx="24">
                  <c:v>0.47037561957923768</c:v>
                </c:pt>
                <c:pt idx="25">
                  <c:v>0.47037561957923768</c:v>
                </c:pt>
                <c:pt idx="26">
                  <c:v>0.47037561957923768</c:v>
                </c:pt>
                <c:pt idx="27">
                  <c:v>0.47037561957923768</c:v>
                </c:pt>
                <c:pt idx="28">
                  <c:v>0.47037561957923768</c:v>
                </c:pt>
                <c:pt idx="29">
                  <c:v>0.47037561957923768</c:v>
                </c:pt>
              </c:numCache>
            </c:numRef>
          </c:val>
        </c:ser>
        <c:ser>
          <c:idx val="4"/>
          <c:order val="4"/>
          <c:tx>
            <c:strRef>
              <c:f>Data!$W$1</c:f>
              <c:strCache>
                <c:ptCount val="1"/>
                <c:pt idx="0">
                  <c:v>lower Natural Process Limit</c:v>
                </c:pt>
              </c:strCache>
            </c:strRef>
          </c:tx>
          <c:spPr>
            <a:solidFill>
              <a:schemeClr val="bg1"/>
            </a:solidFill>
          </c:spPr>
          <c:val>
            <c:numRef>
              <c:f>Data!$W$2:$W$31</c:f>
              <c:numCache>
                <c:formatCode>0.0%</c:formatCode>
                <c:ptCount val="30"/>
                <c:pt idx="1">
                  <c:v>2.308409387330479E-2</c:v>
                </c:pt>
                <c:pt idx="2">
                  <c:v>2.308409387330479E-2</c:v>
                </c:pt>
                <c:pt idx="3">
                  <c:v>2.308409387330479E-2</c:v>
                </c:pt>
                <c:pt idx="4">
                  <c:v>2.308409387330479E-2</c:v>
                </c:pt>
                <c:pt idx="5">
                  <c:v>2.308409387330479E-2</c:v>
                </c:pt>
                <c:pt idx="6">
                  <c:v>2.308409387330479E-2</c:v>
                </c:pt>
                <c:pt idx="7">
                  <c:v>2.308409387330479E-2</c:v>
                </c:pt>
                <c:pt idx="8">
                  <c:v>2.308409387330479E-2</c:v>
                </c:pt>
                <c:pt idx="9">
                  <c:v>2.308409387330479E-2</c:v>
                </c:pt>
                <c:pt idx="10">
                  <c:v>2.308409387330479E-2</c:v>
                </c:pt>
                <c:pt idx="11">
                  <c:v>2.308409387330479E-2</c:v>
                </c:pt>
                <c:pt idx="12">
                  <c:v>2.308409387330479E-2</c:v>
                </c:pt>
                <c:pt idx="13">
                  <c:v>2.308409387330479E-2</c:v>
                </c:pt>
                <c:pt idx="14">
                  <c:v>2.308409387330479E-2</c:v>
                </c:pt>
                <c:pt idx="15">
                  <c:v>2.308409387330479E-2</c:v>
                </c:pt>
                <c:pt idx="16">
                  <c:v>7.6695619579237567E-2</c:v>
                </c:pt>
                <c:pt idx="17">
                  <c:v>7.6695619579237567E-2</c:v>
                </c:pt>
                <c:pt idx="18">
                  <c:v>7.6695619579237567E-2</c:v>
                </c:pt>
                <c:pt idx="19">
                  <c:v>7.6695619579237567E-2</c:v>
                </c:pt>
                <c:pt idx="20">
                  <c:v>7.6695619579237567E-2</c:v>
                </c:pt>
                <c:pt idx="21">
                  <c:v>7.6695619579237567E-2</c:v>
                </c:pt>
                <c:pt idx="22">
                  <c:v>7.6695619579237567E-2</c:v>
                </c:pt>
                <c:pt idx="23">
                  <c:v>7.6695619579237567E-2</c:v>
                </c:pt>
                <c:pt idx="24">
                  <c:v>7.6695619579237567E-2</c:v>
                </c:pt>
                <c:pt idx="25">
                  <c:v>7.6695619579237567E-2</c:v>
                </c:pt>
                <c:pt idx="26">
                  <c:v>7.6695619579237567E-2</c:v>
                </c:pt>
                <c:pt idx="27">
                  <c:v>7.6695619579237567E-2</c:v>
                </c:pt>
                <c:pt idx="28">
                  <c:v>7.6695619579237567E-2</c:v>
                </c:pt>
                <c:pt idx="29">
                  <c:v>7.6695619579237567E-2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26624"/>
        <c:axId val="61632896"/>
      </c:areaChart>
      <c:lineChart>
        <c:grouping val="standard"/>
        <c:varyColors val="0"/>
        <c:ser>
          <c:idx val="0"/>
          <c:order val="0"/>
          <c:tx>
            <c:strRef>
              <c:f>Data!$R$1</c:f>
              <c:strCache>
                <c:ptCount val="1"/>
                <c:pt idx="0">
                  <c:v>Measure 3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</c:dPt>
          <c:dPt>
            <c:idx val="20"/>
            <c:bubble3D val="0"/>
          </c:dPt>
          <c:dPt>
            <c:idx val="21"/>
            <c:bubble3D val="0"/>
          </c:dPt>
          <c:dPt>
            <c:idx val="22"/>
            <c:bubble3D val="0"/>
          </c:dPt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Data!$R$2:$R$31</c:f>
              <c:numCache>
                <c:formatCode>0.0%</c:formatCode>
                <c:ptCount val="30"/>
                <c:pt idx="0">
                  <c:v>0.19800000000000001</c:v>
                </c:pt>
                <c:pt idx="1">
                  <c:v>0.113</c:v>
                </c:pt>
                <c:pt idx="2">
                  <c:v>0.19400000000000001</c:v>
                </c:pt>
                <c:pt idx="3">
                  <c:v>0.14299999999999999</c:v>
                </c:pt>
                <c:pt idx="4">
                  <c:v>0.182</c:v>
                </c:pt>
                <c:pt idx="5">
                  <c:v>0.17399999999999999</c:v>
                </c:pt>
                <c:pt idx="6">
                  <c:v>0.24435129301554226</c:v>
                </c:pt>
                <c:pt idx="7">
                  <c:v>0.18831183355256861</c:v>
                </c:pt>
                <c:pt idx="8">
                  <c:v>0.16834992365378643</c:v>
                </c:pt>
                <c:pt idx="9">
                  <c:v>0.2347493370546633</c:v>
                </c:pt>
                <c:pt idx="10">
                  <c:v>0.12785220424380153</c:v>
                </c:pt>
                <c:pt idx="11">
                  <c:v>0.20700000000000002</c:v>
                </c:pt>
                <c:pt idx="12">
                  <c:v>0.14395677202353249</c:v>
                </c:pt>
                <c:pt idx="13">
                  <c:v>0.17913707331736009</c:v>
                </c:pt>
                <c:pt idx="14">
                  <c:v>0.182</c:v>
                </c:pt>
                <c:pt idx="15">
                  <c:v>0.17399999999999999</c:v>
                </c:pt>
                <c:pt idx="16">
                  <c:v>0.27500000000000002</c:v>
                </c:pt>
                <c:pt idx="17">
                  <c:v>0.24</c:v>
                </c:pt>
                <c:pt idx="18">
                  <c:v>0.312</c:v>
                </c:pt>
                <c:pt idx="19">
                  <c:v>0.2347493370546633</c:v>
                </c:pt>
                <c:pt idx="20">
                  <c:v>0.23300000000000001</c:v>
                </c:pt>
                <c:pt idx="21">
                  <c:v>0.27700000000000002</c:v>
                </c:pt>
                <c:pt idx="22">
                  <c:v>0.34300000000000003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Data!$S$1</c:f>
              <c:strCache>
                <c:ptCount val="1"/>
                <c:pt idx="0">
                  <c:v>Central Line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Data!$S$2:$S$31</c:f>
              <c:numCache>
                <c:formatCode>0.0%</c:formatCode>
                <c:ptCount val="30"/>
                <c:pt idx="0">
                  <c:v>0.17833478335798858</c:v>
                </c:pt>
                <c:pt idx="1">
                  <c:v>0.17833478335798858</c:v>
                </c:pt>
                <c:pt idx="2">
                  <c:v>0.17833478335798858</c:v>
                </c:pt>
                <c:pt idx="3">
                  <c:v>0.17833478335798858</c:v>
                </c:pt>
                <c:pt idx="4">
                  <c:v>0.17833478335798858</c:v>
                </c:pt>
                <c:pt idx="5">
                  <c:v>0.17833478335798858</c:v>
                </c:pt>
                <c:pt idx="6">
                  <c:v>0.17833478335798858</c:v>
                </c:pt>
                <c:pt idx="7">
                  <c:v>0.17833478335798858</c:v>
                </c:pt>
                <c:pt idx="8">
                  <c:v>0.17833478335798858</c:v>
                </c:pt>
                <c:pt idx="9">
                  <c:v>0.17833478335798858</c:v>
                </c:pt>
                <c:pt idx="10">
                  <c:v>0.17833478335798858</c:v>
                </c:pt>
                <c:pt idx="11">
                  <c:v>0.17833478335798858</c:v>
                </c:pt>
                <c:pt idx="12">
                  <c:v>0.17833478335798858</c:v>
                </c:pt>
                <c:pt idx="13">
                  <c:v>0.17833478335798858</c:v>
                </c:pt>
                <c:pt idx="14">
                  <c:v>0.17833478335798858</c:v>
                </c:pt>
                <c:pt idx="15">
                  <c:v>0.17833478335798858</c:v>
                </c:pt>
                <c:pt idx="16">
                  <c:v>0.27353561957923761</c:v>
                </c:pt>
                <c:pt idx="17">
                  <c:v>0.27353561957923761</c:v>
                </c:pt>
                <c:pt idx="18">
                  <c:v>0.27353561957923761</c:v>
                </c:pt>
                <c:pt idx="19">
                  <c:v>0.27353561957923761</c:v>
                </c:pt>
                <c:pt idx="20">
                  <c:v>0.27353561957923761</c:v>
                </c:pt>
                <c:pt idx="21">
                  <c:v>0.27353561957923761</c:v>
                </c:pt>
                <c:pt idx="22">
                  <c:v>0.27353561957923761</c:v>
                </c:pt>
                <c:pt idx="23">
                  <c:v>0.27353561957923761</c:v>
                </c:pt>
                <c:pt idx="24">
                  <c:v>0.27353561957923761</c:v>
                </c:pt>
                <c:pt idx="25">
                  <c:v>0.27353561957923761</c:v>
                </c:pt>
                <c:pt idx="26">
                  <c:v>0.27353561957923761</c:v>
                </c:pt>
                <c:pt idx="27">
                  <c:v>0.27353561957923761</c:v>
                </c:pt>
                <c:pt idx="28">
                  <c:v>0.27353561957923761</c:v>
                </c:pt>
                <c:pt idx="29">
                  <c:v>0.27353561957923761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Data!$Y$1</c:f>
              <c:strCache>
                <c:ptCount val="1"/>
                <c:pt idx="0">
                  <c:v>Central Line Target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Data!$Y$2:$Y$31</c:f>
              <c:numCache>
                <c:formatCode>0.0%</c:formatCode>
                <c:ptCount val="30"/>
                <c:pt idx="17">
                  <c:v>0.25</c:v>
                </c:pt>
                <c:pt idx="29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26624"/>
        <c:axId val="61632896"/>
      </c:lineChart>
      <c:catAx>
        <c:axId val="6162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32896"/>
        <c:crossesAt val="0"/>
        <c:auto val="0"/>
        <c:lblAlgn val="ctr"/>
        <c:lblOffset val="100"/>
        <c:tickLblSkip val="3"/>
        <c:tickMarkSkip val="3"/>
        <c:noMultiLvlLbl val="0"/>
      </c:catAx>
      <c:valAx>
        <c:axId val="61632896"/>
        <c:scaling>
          <c:orientation val="minMax"/>
          <c:max val="1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2662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66081712880364E-2"/>
          <c:y val="4.6811957016887366E-3"/>
          <c:w val="0.98436328074214285"/>
          <c:h val="0.98676758289135458"/>
        </c:manualLayout>
      </c:layout>
      <c:areaChart>
        <c:grouping val="standard"/>
        <c:varyColors val="0"/>
        <c:ser>
          <c:idx val="4"/>
          <c:order val="3"/>
          <c:tx>
            <c:strRef>
              <c:f>Data!$H$1</c:f>
              <c:strCache>
                <c:ptCount val="1"/>
                <c:pt idx="0">
                  <c:v>upper Natural Process Limit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val>
            <c:numRef>
              <c:f>Data!$H$2:$H$31</c:f>
              <c:numCache>
                <c:formatCode>0.0%</c:formatCode>
                <c:ptCount val="30"/>
                <c:pt idx="1">
                  <c:v>4.1726308540785545E-2</c:v>
                </c:pt>
                <c:pt idx="2">
                  <c:v>4.1726308540785545E-2</c:v>
                </c:pt>
                <c:pt idx="3">
                  <c:v>4.1726308540785545E-2</c:v>
                </c:pt>
                <c:pt idx="4">
                  <c:v>4.1726308540785545E-2</c:v>
                </c:pt>
                <c:pt idx="5">
                  <c:v>4.1726308540785545E-2</c:v>
                </c:pt>
                <c:pt idx="6">
                  <c:v>4.1726308540785545E-2</c:v>
                </c:pt>
                <c:pt idx="7">
                  <c:v>4.1726308540785545E-2</c:v>
                </c:pt>
                <c:pt idx="8">
                  <c:v>4.1726308540785545E-2</c:v>
                </c:pt>
                <c:pt idx="9">
                  <c:v>4.1726308540785545E-2</c:v>
                </c:pt>
                <c:pt idx="10">
                  <c:v>4.1726308540785545E-2</c:v>
                </c:pt>
                <c:pt idx="11">
                  <c:v>4.1726308540785545E-2</c:v>
                </c:pt>
                <c:pt idx="12">
                  <c:v>4.1726308540785545E-2</c:v>
                </c:pt>
                <c:pt idx="13">
                  <c:v>4.1726308540785545E-2</c:v>
                </c:pt>
                <c:pt idx="14">
                  <c:v>4.1726308540785545E-2</c:v>
                </c:pt>
                <c:pt idx="15">
                  <c:v>2.8401900000000001E-2</c:v>
                </c:pt>
                <c:pt idx="16">
                  <c:v>2.8401900000000001E-2</c:v>
                </c:pt>
                <c:pt idx="17">
                  <c:v>2.8401900000000001E-2</c:v>
                </c:pt>
                <c:pt idx="18">
                  <c:v>2.8401900000000001E-2</c:v>
                </c:pt>
                <c:pt idx="19">
                  <c:v>2.8401900000000001E-2</c:v>
                </c:pt>
                <c:pt idx="20">
                  <c:v>2.8401900000000001E-2</c:v>
                </c:pt>
                <c:pt idx="21">
                  <c:v>2.8401900000000001E-2</c:v>
                </c:pt>
                <c:pt idx="22">
                  <c:v>2.8401900000000001E-2</c:v>
                </c:pt>
                <c:pt idx="23">
                  <c:v>2.8401900000000001E-2</c:v>
                </c:pt>
                <c:pt idx="24">
                  <c:v>2.8401900000000001E-2</c:v>
                </c:pt>
                <c:pt idx="25">
                  <c:v>2.8401900000000001E-2</c:v>
                </c:pt>
                <c:pt idx="26">
                  <c:v>2.8401900000000001E-2</c:v>
                </c:pt>
                <c:pt idx="27">
                  <c:v>2.8401900000000001E-2</c:v>
                </c:pt>
                <c:pt idx="28">
                  <c:v>2.8401900000000001E-2</c:v>
                </c:pt>
                <c:pt idx="29">
                  <c:v>2.8401900000000001E-2</c:v>
                </c:pt>
              </c:numCache>
            </c:numRef>
          </c:val>
        </c:ser>
        <c:ser>
          <c:idx val="3"/>
          <c:order val="4"/>
          <c:tx>
            <c:strRef>
              <c:f>Data!$G$1</c:f>
              <c:strCache>
                <c:ptCount val="1"/>
                <c:pt idx="0">
                  <c:v>lower Natural Process Limit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val>
            <c:numRef>
              <c:f>Data!$G$2:$G$31</c:f>
              <c:numCache>
                <c:formatCode>0.0%</c:formatCode>
                <c:ptCount val="30"/>
                <c:pt idx="1">
                  <c:v>1.4778881314610436E-3</c:v>
                </c:pt>
                <c:pt idx="2">
                  <c:v>1.4778881314610436E-3</c:v>
                </c:pt>
                <c:pt idx="3">
                  <c:v>1.4778881314610436E-3</c:v>
                </c:pt>
                <c:pt idx="4">
                  <c:v>1.4778881314610436E-3</c:v>
                </c:pt>
                <c:pt idx="5">
                  <c:v>1.4778881314610436E-3</c:v>
                </c:pt>
                <c:pt idx="6">
                  <c:v>1.4778881314610436E-3</c:v>
                </c:pt>
                <c:pt idx="7">
                  <c:v>1.4778881314610436E-3</c:v>
                </c:pt>
                <c:pt idx="8">
                  <c:v>1.4778881314610436E-3</c:v>
                </c:pt>
                <c:pt idx="9">
                  <c:v>1.4778881314610436E-3</c:v>
                </c:pt>
                <c:pt idx="10">
                  <c:v>1.4778881314610436E-3</c:v>
                </c:pt>
                <c:pt idx="11">
                  <c:v>1.4778881314610436E-3</c:v>
                </c:pt>
                <c:pt idx="12">
                  <c:v>1.4778881314610436E-3</c:v>
                </c:pt>
                <c:pt idx="13">
                  <c:v>1.4778881314610436E-3</c:v>
                </c:pt>
                <c:pt idx="14">
                  <c:v>1.4778881314610436E-3</c:v>
                </c:pt>
                <c:pt idx="15">
                  <c:v>1.3230999999999989E-3</c:v>
                </c:pt>
                <c:pt idx="16">
                  <c:v>1.3230999999999989E-3</c:v>
                </c:pt>
                <c:pt idx="17">
                  <c:v>1.3230999999999989E-3</c:v>
                </c:pt>
                <c:pt idx="18">
                  <c:v>1.3230999999999989E-3</c:v>
                </c:pt>
                <c:pt idx="19">
                  <c:v>1.3230999999999989E-3</c:v>
                </c:pt>
                <c:pt idx="20">
                  <c:v>1.3230999999999989E-3</c:v>
                </c:pt>
                <c:pt idx="21">
                  <c:v>1.3230999999999989E-3</c:v>
                </c:pt>
                <c:pt idx="22">
                  <c:v>1.3230999999999989E-3</c:v>
                </c:pt>
                <c:pt idx="23">
                  <c:v>1.3230999999999989E-3</c:v>
                </c:pt>
                <c:pt idx="24">
                  <c:v>1.3230999999999989E-3</c:v>
                </c:pt>
                <c:pt idx="25">
                  <c:v>1.3230999999999989E-3</c:v>
                </c:pt>
                <c:pt idx="26">
                  <c:v>1.3230999999999989E-3</c:v>
                </c:pt>
                <c:pt idx="27">
                  <c:v>1.3230999999999989E-3</c:v>
                </c:pt>
                <c:pt idx="28">
                  <c:v>1.3230999999999989E-3</c:v>
                </c:pt>
                <c:pt idx="29">
                  <c:v>1.3230999999999989E-3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64256"/>
        <c:axId val="61674240"/>
      </c:areaChar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Measure 1</c:v>
                </c:pt>
              </c:strCache>
            </c:strRef>
          </c:tx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Data!$B$2:$B$31</c:f>
              <c:numCache>
                <c:formatCode>0.0%</c:formatCode>
                <c:ptCount val="30"/>
                <c:pt idx="0">
                  <c:v>3.1900000000000005E-2</c:v>
                </c:pt>
                <c:pt idx="1">
                  <c:v>2.5864324521495122E-2</c:v>
                </c:pt>
                <c:pt idx="2">
                  <c:v>1.7291540944153184E-2</c:v>
                </c:pt>
                <c:pt idx="3">
                  <c:v>2.7600000000000003E-2</c:v>
                </c:pt>
                <c:pt idx="4">
                  <c:v>1.6204948901999E-2</c:v>
                </c:pt>
                <c:pt idx="5">
                  <c:v>2.35E-2</c:v>
                </c:pt>
                <c:pt idx="6">
                  <c:v>1.80599115951166E-2</c:v>
                </c:pt>
                <c:pt idx="7">
                  <c:v>1.6638083419252582E-2</c:v>
                </c:pt>
                <c:pt idx="8">
                  <c:v>2.63E-2</c:v>
                </c:pt>
                <c:pt idx="9">
                  <c:v>1.2662173979216443E-2</c:v>
                </c:pt>
                <c:pt idx="10">
                  <c:v>1.454842007067943E-2</c:v>
                </c:pt>
                <c:pt idx="11">
                  <c:v>3.4200000000000001E-2</c:v>
                </c:pt>
                <c:pt idx="12">
                  <c:v>2.2045369176461802E-2</c:v>
                </c:pt>
                <c:pt idx="13">
                  <c:v>1.4645528251340469E-2</c:v>
                </c:pt>
                <c:pt idx="14">
                  <c:v>2.3700000000000002E-2</c:v>
                </c:pt>
                <c:pt idx="15">
                  <c:v>1.6500000000000001E-2</c:v>
                </c:pt>
                <c:pt idx="16">
                  <c:v>9.9000000000000008E-3</c:v>
                </c:pt>
                <c:pt idx="17">
                  <c:v>1.9E-2</c:v>
                </c:pt>
                <c:pt idx="18">
                  <c:v>1.7000000000000001E-2</c:v>
                </c:pt>
                <c:pt idx="19">
                  <c:v>1.8499999999999999E-2</c:v>
                </c:pt>
                <c:pt idx="20">
                  <c:v>1.0999999999999999E-2</c:v>
                </c:pt>
                <c:pt idx="21">
                  <c:v>1.4E-2</c:v>
                </c:pt>
                <c:pt idx="22">
                  <c:v>1.2999999999999999E-2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Central Line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Data!$C$2:$C$31</c:f>
              <c:numCache>
                <c:formatCode>0.0%</c:formatCode>
                <c:ptCount val="30"/>
                <c:pt idx="0">
                  <c:v>2.1602098336123293E-2</c:v>
                </c:pt>
                <c:pt idx="1">
                  <c:v>2.1602098336123293E-2</c:v>
                </c:pt>
                <c:pt idx="2">
                  <c:v>2.1602098336123293E-2</c:v>
                </c:pt>
                <c:pt idx="3">
                  <c:v>2.1602098336123293E-2</c:v>
                </c:pt>
                <c:pt idx="4">
                  <c:v>2.1602098336123293E-2</c:v>
                </c:pt>
                <c:pt idx="5">
                  <c:v>2.1602098336123293E-2</c:v>
                </c:pt>
                <c:pt idx="6">
                  <c:v>2.1602098336123293E-2</c:v>
                </c:pt>
                <c:pt idx="7">
                  <c:v>2.1602098336123293E-2</c:v>
                </c:pt>
                <c:pt idx="8">
                  <c:v>2.1602098336123293E-2</c:v>
                </c:pt>
                <c:pt idx="9">
                  <c:v>2.1602098336123293E-2</c:v>
                </c:pt>
                <c:pt idx="10">
                  <c:v>2.1602098336123293E-2</c:v>
                </c:pt>
                <c:pt idx="11">
                  <c:v>2.1602098336123293E-2</c:v>
                </c:pt>
                <c:pt idx="12">
                  <c:v>2.1602098336123293E-2</c:v>
                </c:pt>
                <c:pt idx="13">
                  <c:v>2.1602098336123293E-2</c:v>
                </c:pt>
                <c:pt idx="14">
                  <c:v>2.1602098336123293E-2</c:v>
                </c:pt>
                <c:pt idx="15">
                  <c:v>1.4862499999999999E-2</c:v>
                </c:pt>
                <c:pt idx="16">
                  <c:v>1.4862499999999999E-2</c:v>
                </c:pt>
                <c:pt idx="17">
                  <c:v>1.4862499999999999E-2</c:v>
                </c:pt>
                <c:pt idx="18">
                  <c:v>1.4862499999999999E-2</c:v>
                </c:pt>
                <c:pt idx="19">
                  <c:v>1.4862499999999999E-2</c:v>
                </c:pt>
                <c:pt idx="20">
                  <c:v>1.4862499999999999E-2</c:v>
                </c:pt>
                <c:pt idx="21">
                  <c:v>1.4862499999999999E-2</c:v>
                </c:pt>
                <c:pt idx="22">
                  <c:v>1.4862499999999999E-2</c:v>
                </c:pt>
                <c:pt idx="23">
                  <c:v>1.4862499999999999E-2</c:v>
                </c:pt>
                <c:pt idx="24">
                  <c:v>1.4862499999999999E-2</c:v>
                </c:pt>
                <c:pt idx="25">
                  <c:v>1.4862499999999999E-2</c:v>
                </c:pt>
                <c:pt idx="26">
                  <c:v>1.4862499999999999E-2</c:v>
                </c:pt>
                <c:pt idx="27">
                  <c:v>1.4862499999999999E-2</c:v>
                </c:pt>
                <c:pt idx="28">
                  <c:v>1.4862499999999999E-2</c:v>
                </c:pt>
                <c:pt idx="29">
                  <c:v>1.4862499999999999E-2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Data!$I$1</c:f>
              <c:strCache>
                <c:ptCount val="1"/>
                <c:pt idx="0">
                  <c:v>Central Line Target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dPt>
            <c:idx val="17"/>
            <c:marker>
              <c:spPr>
                <a:solidFill>
                  <a:schemeClr val="tx2">
                    <a:lumMod val="60000"/>
                    <a:lumOff val="40000"/>
                  </a:schemeClr>
                </a:solidFill>
                <a:ln>
                  <a:solidFill>
                    <a:schemeClr val="tx2">
                      <a:lumMod val="60000"/>
                      <a:lumOff val="40000"/>
                    </a:schemeClr>
                  </a:solidFill>
                  <a:prstDash val="solid"/>
                </a:ln>
              </c:spPr>
            </c:marker>
            <c:bubble3D val="0"/>
            <c:spPr>
              <a:ln w="28575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Data!$I$2:$I$31</c:f>
              <c:numCache>
                <c:formatCode>0.0%</c:formatCode>
                <c:ptCount val="30"/>
                <c:pt idx="29">
                  <c:v>1.7999999999999999E-2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64256"/>
        <c:axId val="61674240"/>
      </c:lineChart>
      <c:catAx>
        <c:axId val="61664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674240"/>
        <c:crosses val="autoZero"/>
        <c:auto val="0"/>
        <c:lblAlgn val="ctr"/>
        <c:lblOffset val="100"/>
        <c:noMultiLvlLbl val="0"/>
      </c:catAx>
      <c:valAx>
        <c:axId val="616742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1664256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977401109727078E-3"/>
          <c:y val="7.9363428980723898E-3"/>
          <c:w val="0.99267577050198175"/>
          <c:h val="0.9850598829268119"/>
        </c:manualLayout>
      </c:layout>
      <c:areaChart>
        <c:grouping val="standard"/>
        <c:varyColors val="0"/>
        <c:ser>
          <c:idx val="3"/>
          <c:order val="3"/>
          <c:tx>
            <c:strRef>
              <c:f>Data!$P$1</c:f>
              <c:strCache>
                <c:ptCount val="1"/>
                <c:pt idx="0">
                  <c:v>upper Natural Process Limit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val>
            <c:numRef>
              <c:f>Data!$P$2:$P$31</c:f>
              <c:numCache>
                <c:formatCode>0.0%</c:formatCode>
                <c:ptCount val="30"/>
                <c:pt idx="1">
                  <c:v>5.8723053997573675</c:v>
                </c:pt>
                <c:pt idx="2">
                  <c:v>5.8723053997573675</c:v>
                </c:pt>
                <c:pt idx="3">
                  <c:v>5.8723053997573675</c:v>
                </c:pt>
                <c:pt idx="4">
                  <c:v>5.8723053997573675</c:v>
                </c:pt>
                <c:pt idx="5">
                  <c:v>5.8723053997573675</c:v>
                </c:pt>
                <c:pt idx="6">
                  <c:v>5.8723053997573675</c:v>
                </c:pt>
                <c:pt idx="7">
                  <c:v>5.8723053997573675</c:v>
                </c:pt>
                <c:pt idx="8">
                  <c:v>5.8723053997573675</c:v>
                </c:pt>
                <c:pt idx="9">
                  <c:v>5.8723053997573675</c:v>
                </c:pt>
                <c:pt idx="10">
                  <c:v>5.8723053997573675</c:v>
                </c:pt>
                <c:pt idx="11">
                  <c:v>5.8723053997573675</c:v>
                </c:pt>
                <c:pt idx="12">
                  <c:v>5.8723053997573675</c:v>
                </c:pt>
                <c:pt idx="13">
                  <c:v>5.8723053997573675</c:v>
                </c:pt>
                <c:pt idx="14">
                  <c:v>5.8723053997573675</c:v>
                </c:pt>
                <c:pt idx="15">
                  <c:v>9.4990590479201327</c:v>
                </c:pt>
                <c:pt idx="16">
                  <c:v>9.4990590479201327</c:v>
                </c:pt>
                <c:pt idx="17">
                  <c:v>9.4990590479201327</c:v>
                </c:pt>
                <c:pt idx="18">
                  <c:v>9.4990590479201327</c:v>
                </c:pt>
                <c:pt idx="19">
                  <c:v>9.4990590479201327</c:v>
                </c:pt>
                <c:pt idx="20">
                  <c:v>9.4990590479201327</c:v>
                </c:pt>
                <c:pt idx="21">
                  <c:v>9.4990590479201327</c:v>
                </c:pt>
                <c:pt idx="22">
                  <c:v>9.4990590479201327</c:v>
                </c:pt>
                <c:pt idx="23">
                  <c:v>9.4990590479201327</c:v>
                </c:pt>
                <c:pt idx="24">
                  <c:v>9.4990590479201327</c:v>
                </c:pt>
                <c:pt idx="25">
                  <c:v>9.4990590479201327</c:v>
                </c:pt>
                <c:pt idx="26">
                  <c:v>9.4990590479201327</c:v>
                </c:pt>
                <c:pt idx="27">
                  <c:v>9.4990590479201327</c:v>
                </c:pt>
                <c:pt idx="28">
                  <c:v>9.4990590479201327</c:v>
                </c:pt>
                <c:pt idx="29">
                  <c:v>9.4990590479201327</c:v>
                </c:pt>
              </c:numCache>
            </c:numRef>
          </c:val>
        </c:ser>
        <c:ser>
          <c:idx val="4"/>
          <c:order val="4"/>
          <c:tx>
            <c:strRef>
              <c:f>Data!$O$1</c:f>
              <c:strCache>
                <c:ptCount val="1"/>
                <c:pt idx="0">
                  <c:v>lower Natural Process Limit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</c:spPr>
          <c:val>
            <c:numRef>
              <c:f>Data!$O$2:$O$31</c:f>
              <c:numCache>
                <c:formatCode>0.0%</c:formatCode>
                <c:ptCount val="30"/>
                <c:pt idx="1">
                  <c:v>1.7834500877901163</c:v>
                </c:pt>
                <c:pt idx="2">
                  <c:v>1.7834500877901163</c:v>
                </c:pt>
                <c:pt idx="3">
                  <c:v>1.7834500877901163</c:v>
                </c:pt>
                <c:pt idx="4">
                  <c:v>1.7834500877901163</c:v>
                </c:pt>
                <c:pt idx="5">
                  <c:v>1.7834500877901163</c:v>
                </c:pt>
                <c:pt idx="6">
                  <c:v>1.7834500877901163</c:v>
                </c:pt>
                <c:pt idx="7">
                  <c:v>1.7834500877901163</c:v>
                </c:pt>
                <c:pt idx="8">
                  <c:v>1.7834500877901163</c:v>
                </c:pt>
                <c:pt idx="9">
                  <c:v>1.7834500877901163</c:v>
                </c:pt>
                <c:pt idx="10">
                  <c:v>1.7834500877901163</c:v>
                </c:pt>
                <c:pt idx="11">
                  <c:v>1.7834500877901163</c:v>
                </c:pt>
                <c:pt idx="12">
                  <c:v>1.7834500877901163</c:v>
                </c:pt>
                <c:pt idx="13">
                  <c:v>1.7834500877901163</c:v>
                </c:pt>
                <c:pt idx="14">
                  <c:v>1.7834500877901163</c:v>
                </c:pt>
                <c:pt idx="15">
                  <c:v>2.9525501780270731</c:v>
                </c:pt>
                <c:pt idx="16">
                  <c:v>2.9525501780270731</c:v>
                </c:pt>
                <c:pt idx="17">
                  <c:v>2.9525501780270731</c:v>
                </c:pt>
                <c:pt idx="18">
                  <c:v>2.9525501780270731</c:v>
                </c:pt>
                <c:pt idx="19">
                  <c:v>2.9525501780270731</c:v>
                </c:pt>
                <c:pt idx="20">
                  <c:v>2.9525501780270731</c:v>
                </c:pt>
                <c:pt idx="21">
                  <c:v>2.9525501780270731</c:v>
                </c:pt>
                <c:pt idx="22">
                  <c:v>2.9525501780270731</c:v>
                </c:pt>
                <c:pt idx="23">
                  <c:v>2.9525501780270731</c:v>
                </c:pt>
                <c:pt idx="24">
                  <c:v>2.9525501780270731</c:v>
                </c:pt>
                <c:pt idx="25">
                  <c:v>2.9525501780270731</c:v>
                </c:pt>
                <c:pt idx="26">
                  <c:v>2.9525501780270731</c:v>
                </c:pt>
                <c:pt idx="27">
                  <c:v>2.9525501780270731</c:v>
                </c:pt>
                <c:pt idx="28">
                  <c:v>2.9525501780270731</c:v>
                </c:pt>
                <c:pt idx="29">
                  <c:v>2.9525501780270731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5600"/>
        <c:axId val="61724160"/>
      </c:areaChart>
      <c:lineChart>
        <c:grouping val="standard"/>
        <c:varyColors val="0"/>
        <c:ser>
          <c:idx val="0"/>
          <c:order val="0"/>
          <c:tx>
            <c:strRef>
              <c:f>Data!$J$1</c:f>
              <c:strCache>
                <c:ptCount val="1"/>
                <c:pt idx="0">
                  <c:v>Measure 2</c:v>
                </c:pt>
              </c:strCache>
            </c:strRef>
          </c:tx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Data!$J$2:$J$31</c:f>
              <c:numCache>
                <c:formatCode>#,##0.00</c:formatCode>
                <c:ptCount val="30"/>
                <c:pt idx="0">
                  <c:v>3.2379774215018018</c:v>
                </c:pt>
                <c:pt idx="1">
                  <c:v>3.2345169924981012</c:v>
                </c:pt>
                <c:pt idx="2">
                  <c:v>4.3632527613859891</c:v>
                </c:pt>
                <c:pt idx="3">
                  <c:v>2.9193097602364499</c:v>
                </c:pt>
                <c:pt idx="4">
                  <c:v>4.3731756259034258</c:v>
                </c:pt>
                <c:pt idx="5">
                  <c:v>4.2899423020854464</c:v>
                </c:pt>
                <c:pt idx="6">
                  <c:v>3.33</c:v>
                </c:pt>
                <c:pt idx="7">
                  <c:v>4.6887588783563974</c:v>
                </c:pt>
                <c:pt idx="8">
                  <c:v>4.0139659519960675</c:v>
                </c:pt>
                <c:pt idx="9">
                  <c:v>4.5604224076841939</c:v>
                </c:pt>
                <c:pt idx="10">
                  <c:v>4.5930517122453516</c:v>
                </c:pt>
                <c:pt idx="11">
                  <c:v>3.1728441457781456</c:v>
                </c:pt>
                <c:pt idx="12">
                  <c:v>4.1641319044261813</c:v>
                </c:pt>
                <c:pt idx="13">
                  <c:v>4.742424649575109</c:v>
                </c:pt>
                <c:pt idx="14">
                  <c:v>4.7699999999999996</c:v>
                </c:pt>
                <c:pt idx="15">
                  <c:v>6.0293551750987033</c:v>
                </c:pt>
                <c:pt idx="16">
                  <c:v>6.3117164261274441</c:v>
                </c:pt>
                <c:pt idx="17">
                  <c:v>5.7040704725591453</c:v>
                </c:pt>
                <c:pt idx="18">
                  <c:v>6.1616301985915563</c:v>
                </c:pt>
                <c:pt idx="19">
                  <c:v>6.422405755120475</c:v>
                </c:pt>
                <c:pt idx="20">
                  <c:v>5.8356215837228156</c:v>
                </c:pt>
                <c:pt idx="21">
                  <c:v>7.3433037753094732</c:v>
                </c:pt>
                <c:pt idx="22">
                  <c:v>5.9983335172592032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Data!$K$1</c:f>
              <c:strCache>
                <c:ptCount val="1"/>
                <c:pt idx="0">
                  <c:v>Central Line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Data!$K$2:$K$31</c:f>
              <c:numCache>
                <c:formatCode>#,##0.00</c:formatCode>
                <c:ptCount val="30"/>
                <c:pt idx="0">
                  <c:v>3.8278777437737421</c:v>
                </c:pt>
                <c:pt idx="1">
                  <c:v>3.8278777437737421</c:v>
                </c:pt>
                <c:pt idx="2">
                  <c:v>3.8278777437737421</c:v>
                </c:pt>
                <c:pt idx="3">
                  <c:v>3.8278777437737421</c:v>
                </c:pt>
                <c:pt idx="4">
                  <c:v>3.8278777437737421</c:v>
                </c:pt>
                <c:pt idx="5">
                  <c:v>3.8278777437737421</c:v>
                </c:pt>
                <c:pt idx="6">
                  <c:v>3.8278777437737421</c:v>
                </c:pt>
                <c:pt idx="7">
                  <c:v>3.8278777437737421</c:v>
                </c:pt>
                <c:pt idx="8">
                  <c:v>3.8278777437737421</c:v>
                </c:pt>
                <c:pt idx="9">
                  <c:v>3.8278777437737421</c:v>
                </c:pt>
                <c:pt idx="10">
                  <c:v>3.8278777437737421</c:v>
                </c:pt>
                <c:pt idx="11">
                  <c:v>3.8278777437737421</c:v>
                </c:pt>
                <c:pt idx="12">
                  <c:v>3.8278777437737421</c:v>
                </c:pt>
                <c:pt idx="13">
                  <c:v>3.8278777437737421</c:v>
                </c:pt>
                <c:pt idx="14">
                  <c:v>3.8278777437737421</c:v>
                </c:pt>
                <c:pt idx="15">
                  <c:v>6.2258046129736027</c:v>
                </c:pt>
                <c:pt idx="16">
                  <c:v>6.2258046129736027</c:v>
                </c:pt>
                <c:pt idx="17">
                  <c:v>6.2258046129736027</c:v>
                </c:pt>
                <c:pt idx="18">
                  <c:v>6.2258046129736027</c:v>
                </c:pt>
                <c:pt idx="19">
                  <c:v>6.2258046129736027</c:v>
                </c:pt>
                <c:pt idx="20">
                  <c:v>6.2258046129736027</c:v>
                </c:pt>
                <c:pt idx="21">
                  <c:v>6.2258046129736027</c:v>
                </c:pt>
                <c:pt idx="22">
                  <c:v>6.2258046129736027</c:v>
                </c:pt>
                <c:pt idx="23">
                  <c:v>6.2258046129736027</c:v>
                </c:pt>
                <c:pt idx="24">
                  <c:v>6.2258046129736027</c:v>
                </c:pt>
                <c:pt idx="25">
                  <c:v>6.2258046129736027</c:v>
                </c:pt>
                <c:pt idx="26">
                  <c:v>6.2258046129736027</c:v>
                </c:pt>
                <c:pt idx="27">
                  <c:v>6.2258046129736027</c:v>
                </c:pt>
                <c:pt idx="28">
                  <c:v>6.2258046129736027</c:v>
                </c:pt>
                <c:pt idx="29">
                  <c:v>6.2258046129736027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Data!$Q$1</c:f>
              <c:strCache>
                <c:ptCount val="1"/>
                <c:pt idx="0">
                  <c:v>Central Line Target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circle"/>
            <c:size val="3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Data!$Q$2:$Q$31</c:f>
              <c:numCache>
                <c:formatCode>#,##0.00</c:formatCode>
                <c:ptCount val="30"/>
                <c:pt idx="17">
                  <c:v>8</c:v>
                </c:pt>
                <c:pt idx="29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05600"/>
        <c:axId val="61724160"/>
      </c:lineChart>
      <c:catAx>
        <c:axId val="61705600"/>
        <c:scaling>
          <c:orientation val="minMax"/>
        </c:scaling>
        <c:delete val="1"/>
        <c:axPos val="b"/>
        <c:majorTickMark val="out"/>
        <c:minorTickMark val="none"/>
        <c:tickLblPos val="nextTo"/>
        <c:crossAx val="61724160"/>
        <c:crosses val="autoZero"/>
        <c:auto val="0"/>
        <c:lblAlgn val="ctr"/>
        <c:lblOffset val="100"/>
        <c:noMultiLvlLbl val="0"/>
      </c:catAx>
      <c:valAx>
        <c:axId val="61724160"/>
        <c:scaling>
          <c:orientation val="minMax"/>
          <c:max val="10"/>
          <c:min val="1"/>
        </c:scaling>
        <c:delete val="1"/>
        <c:axPos val="l"/>
        <c:numFmt formatCode="0.0%" sourceLinked="1"/>
        <c:majorTickMark val="out"/>
        <c:minorTickMark val="none"/>
        <c:tickLblPos val="nextTo"/>
        <c:crossAx val="61705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196275059050052E-3"/>
          <c:y val="3.3898259898211908E-2"/>
          <c:w val="0.98947156919226043"/>
          <c:h val="0.95684057020525581"/>
        </c:manualLayout>
      </c:layout>
      <c:areaChart>
        <c:grouping val="standard"/>
        <c:varyColors val="0"/>
        <c:ser>
          <c:idx val="3"/>
          <c:order val="3"/>
          <c:tx>
            <c:strRef>
              <c:f>Data!$X$1</c:f>
              <c:strCache>
                <c:ptCount val="1"/>
                <c:pt idx="0">
                  <c:v>upper Natural Process Limit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solidFill>
                <a:schemeClr val="bg1"/>
              </a:solidFill>
            </a:ln>
          </c:spPr>
          <c:val>
            <c:numRef>
              <c:f>Data!$X$2:$X$31</c:f>
              <c:numCache>
                <c:formatCode>0.0%</c:formatCode>
                <c:ptCount val="30"/>
                <c:pt idx="1">
                  <c:v>0.33358547284267237</c:v>
                </c:pt>
                <c:pt idx="2">
                  <c:v>0.33358547284267237</c:v>
                </c:pt>
                <c:pt idx="3">
                  <c:v>0.33358547284267237</c:v>
                </c:pt>
                <c:pt idx="4">
                  <c:v>0.33358547284267237</c:v>
                </c:pt>
                <c:pt idx="5">
                  <c:v>0.33358547284267237</c:v>
                </c:pt>
                <c:pt idx="6">
                  <c:v>0.33358547284267237</c:v>
                </c:pt>
                <c:pt idx="7">
                  <c:v>0.33358547284267237</c:v>
                </c:pt>
                <c:pt idx="8">
                  <c:v>0.33358547284267237</c:v>
                </c:pt>
                <c:pt idx="9">
                  <c:v>0.33358547284267237</c:v>
                </c:pt>
                <c:pt idx="10">
                  <c:v>0.33358547284267237</c:v>
                </c:pt>
                <c:pt idx="11">
                  <c:v>0.33358547284267237</c:v>
                </c:pt>
                <c:pt idx="12">
                  <c:v>0.33358547284267237</c:v>
                </c:pt>
                <c:pt idx="13">
                  <c:v>0.33358547284267237</c:v>
                </c:pt>
                <c:pt idx="14">
                  <c:v>0.33358547284267237</c:v>
                </c:pt>
                <c:pt idx="15">
                  <c:v>0.33358547284267237</c:v>
                </c:pt>
                <c:pt idx="16">
                  <c:v>0.47037561957923768</c:v>
                </c:pt>
                <c:pt idx="17">
                  <c:v>0.47037561957923768</c:v>
                </c:pt>
                <c:pt idx="18">
                  <c:v>0.47037561957923768</c:v>
                </c:pt>
                <c:pt idx="19">
                  <c:v>0.47037561957923768</c:v>
                </c:pt>
                <c:pt idx="20">
                  <c:v>0.47037561957923768</c:v>
                </c:pt>
                <c:pt idx="21">
                  <c:v>0.47037561957923768</c:v>
                </c:pt>
                <c:pt idx="22">
                  <c:v>0.47037561957923768</c:v>
                </c:pt>
                <c:pt idx="23">
                  <c:v>0.47037561957923768</c:v>
                </c:pt>
                <c:pt idx="24">
                  <c:v>0.47037561957923768</c:v>
                </c:pt>
                <c:pt idx="25">
                  <c:v>0.47037561957923768</c:v>
                </c:pt>
                <c:pt idx="26">
                  <c:v>0.47037561957923768</c:v>
                </c:pt>
                <c:pt idx="27">
                  <c:v>0.47037561957923768</c:v>
                </c:pt>
                <c:pt idx="28">
                  <c:v>0.47037561957923768</c:v>
                </c:pt>
                <c:pt idx="29">
                  <c:v>0.47037561957923768</c:v>
                </c:pt>
              </c:numCache>
            </c:numRef>
          </c:val>
        </c:ser>
        <c:ser>
          <c:idx val="4"/>
          <c:order val="4"/>
          <c:tx>
            <c:strRef>
              <c:f>Data!$W$1</c:f>
              <c:strCache>
                <c:ptCount val="1"/>
                <c:pt idx="0">
                  <c:v>lower Natural Process Limit</c:v>
                </c:pt>
              </c:strCache>
            </c:strRef>
          </c:tx>
          <c:spPr>
            <a:solidFill>
              <a:schemeClr val="bg1"/>
            </a:solidFill>
          </c:spPr>
          <c:val>
            <c:numRef>
              <c:f>Data!$W$2:$W$31</c:f>
              <c:numCache>
                <c:formatCode>0.0%</c:formatCode>
                <c:ptCount val="30"/>
                <c:pt idx="1">
                  <c:v>2.308409387330479E-2</c:v>
                </c:pt>
                <c:pt idx="2">
                  <c:v>2.308409387330479E-2</c:v>
                </c:pt>
                <c:pt idx="3">
                  <c:v>2.308409387330479E-2</c:v>
                </c:pt>
                <c:pt idx="4">
                  <c:v>2.308409387330479E-2</c:v>
                </c:pt>
                <c:pt idx="5">
                  <c:v>2.308409387330479E-2</c:v>
                </c:pt>
                <c:pt idx="6">
                  <c:v>2.308409387330479E-2</c:v>
                </c:pt>
                <c:pt idx="7">
                  <c:v>2.308409387330479E-2</c:v>
                </c:pt>
                <c:pt idx="8">
                  <c:v>2.308409387330479E-2</c:v>
                </c:pt>
                <c:pt idx="9">
                  <c:v>2.308409387330479E-2</c:v>
                </c:pt>
                <c:pt idx="10">
                  <c:v>2.308409387330479E-2</c:v>
                </c:pt>
                <c:pt idx="11">
                  <c:v>2.308409387330479E-2</c:v>
                </c:pt>
                <c:pt idx="12">
                  <c:v>2.308409387330479E-2</c:v>
                </c:pt>
                <c:pt idx="13">
                  <c:v>2.308409387330479E-2</c:v>
                </c:pt>
                <c:pt idx="14">
                  <c:v>2.308409387330479E-2</c:v>
                </c:pt>
                <c:pt idx="15">
                  <c:v>2.308409387330479E-2</c:v>
                </c:pt>
                <c:pt idx="16">
                  <c:v>7.6695619579237567E-2</c:v>
                </c:pt>
                <c:pt idx="17">
                  <c:v>7.6695619579237567E-2</c:v>
                </c:pt>
                <c:pt idx="18">
                  <c:v>7.6695619579237567E-2</c:v>
                </c:pt>
                <c:pt idx="19">
                  <c:v>7.6695619579237567E-2</c:v>
                </c:pt>
                <c:pt idx="20">
                  <c:v>7.6695619579237567E-2</c:v>
                </c:pt>
                <c:pt idx="21">
                  <c:v>7.6695619579237567E-2</c:v>
                </c:pt>
                <c:pt idx="22">
                  <c:v>7.6695619579237567E-2</c:v>
                </c:pt>
                <c:pt idx="23">
                  <c:v>7.6695619579237567E-2</c:v>
                </c:pt>
                <c:pt idx="24">
                  <c:v>7.6695619579237567E-2</c:v>
                </c:pt>
                <c:pt idx="25">
                  <c:v>7.6695619579237567E-2</c:v>
                </c:pt>
                <c:pt idx="26">
                  <c:v>7.6695619579237567E-2</c:v>
                </c:pt>
                <c:pt idx="27">
                  <c:v>7.6695619579237567E-2</c:v>
                </c:pt>
                <c:pt idx="28">
                  <c:v>7.6695619579237567E-2</c:v>
                </c:pt>
                <c:pt idx="29">
                  <c:v>7.6695619579237567E-2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45408"/>
        <c:axId val="61759872"/>
      </c:areaChart>
      <c:lineChart>
        <c:grouping val="standard"/>
        <c:varyColors val="0"/>
        <c:ser>
          <c:idx val="0"/>
          <c:order val="0"/>
          <c:tx>
            <c:strRef>
              <c:f>Data!$R$1</c:f>
              <c:strCache>
                <c:ptCount val="1"/>
                <c:pt idx="0">
                  <c:v>Measure 3</c:v>
                </c:pt>
              </c:strCache>
            </c:strRef>
          </c:tx>
          <c:spPr>
            <a:ln w="635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dPt>
            <c:idx val="16"/>
            <c:bubble3D val="0"/>
            <c:spPr>
              <a:ln w="635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dPt>
          <c:dPt>
            <c:idx val="17"/>
            <c:bubble3D val="0"/>
            <c:spPr>
              <a:ln w="635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dPt>
          <c:dPt>
            <c:idx val="18"/>
            <c:bubble3D val="0"/>
            <c:spPr>
              <a:ln w="635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dPt>
          <c:dPt>
            <c:idx val="19"/>
            <c:bubble3D val="0"/>
            <c:spPr>
              <a:ln w="635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dPt>
          <c:dPt>
            <c:idx val="20"/>
            <c:bubble3D val="0"/>
            <c:spPr>
              <a:ln w="635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dPt>
          <c:dPt>
            <c:idx val="21"/>
            <c:bubble3D val="0"/>
            <c:spPr>
              <a:ln w="635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dPt>
          <c:dPt>
            <c:idx val="22"/>
            <c:bubble3D val="0"/>
            <c:spPr>
              <a:ln w="6350">
                <a:solidFill>
                  <a:schemeClr val="bg1">
                    <a:lumMod val="50000"/>
                  </a:schemeClr>
                </a:solidFill>
                <a:prstDash val="solid"/>
              </a:ln>
            </c:spPr>
          </c:dPt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Data!$R$2:$R$31</c:f>
              <c:numCache>
                <c:formatCode>0.0%</c:formatCode>
                <c:ptCount val="30"/>
                <c:pt idx="0">
                  <c:v>0.19800000000000001</c:v>
                </c:pt>
                <c:pt idx="1">
                  <c:v>0.113</c:v>
                </c:pt>
                <c:pt idx="2">
                  <c:v>0.19400000000000001</c:v>
                </c:pt>
                <c:pt idx="3">
                  <c:v>0.14299999999999999</c:v>
                </c:pt>
                <c:pt idx="4">
                  <c:v>0.182</c:v>
                </c:pt>
                <c:pt idx="5">
                  <c:v>0.17399999999999999</c:v>
                </c:pt>
                <c:pt idx="6">
                  <c:v>0.24435129301554226</c:v>
                </c:pt>
                <c:pt idx="7">
                  <c:v>0.18831183355256861</c:v>
                </c:pt>
                <c:pt idx="8">
                  <c:v>0.16834992365378643</c:v>
                </c:pt>
                <c:pt idx="9">
                  <c:v>0.2347493370546633</c:v>
                </c:pt>
                <c:pt idx="10">
                  <c:v>0.12785220424380153</c:v>
                </c:pt>
                <c:pt idx="11">
                  <c:v>0.20700000000000002</c:v>
                </c:pt>
                <c:pt idx="12">
                  <c:v>0.14395677202353249</c:v>
                </c:pt>
                <c:pt idx="13">
                  <c:v>0.17913707331736009</c:v>
                </c:pt>
                <c:pt idx="14">
                  <c:v>0.182</c:v>
                </c:pt>
                <c:pt idx="15">
                  <c:v>0.17399999999999999</c:v>
                </c:pt>
                <c:pt idx="16">
                  <c:v>0.27500000000000002</c:v>
                </c:pt>
                <c:pt idx="17">
                  <c:v>0.24</c:v>
                </c:pt>
                <c:pt idx="18">
                  <c:v>0.312</c:v>
                </c:pt>
                <c:pt idx="19">
                  <c:v>0.2347493370546633</c:v>
                </c:pt>
                <c:pt idx="20">
                  <c:v>0.23300000000000001</c:v>
                </c:pt>
                <c:pt idx="21">
                  <c:v>0.27700000000000002</c:v>
                </c:pt>
                <c:pt idx="22">
                  <c:v>0.34300000000000003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Data!$S$1</c:f>
              <c:strCache>
                <c:ptCount val="1"/>
                <c:pt idx="0">
                  <c:v>Central Line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Data!$S$2:$S$31</c:f>
              <c:numCache>
                <c:formatCode>0.0%</c:formatCode>
                <c:ptCount val="30"/>
                <c:pt idx="0">
                  <c:v>0.17833478335798858</c:v>
                </c:pt>
                <c:pt idx="1">
                  <c:v>0.17833478335798858</c:v>
                </c:pt>
                <c:pt idx="2">
                  <c:v>0.17833478335798858</c:v>
                </c:pt>
                <c:pt idx="3">
                  <c:v>0.17833478335798858</c:v>
                </c:pt>
                <c:pt idx="4">
                  <c:v>0.17833478335798858</c:v>
                </c:pt>
                <c:pt idx="5">
                  <c:v>0.17833478335798858</c:v>
                </c:pt>
                <c:pt idx="6">
                  <c:v>0.17833478335798858</c:v>
                </c:pt>
                <c:pt idx="7">
                  <c:v>0.17833478335798858</c:v>
                </c:pt>
                <c:pt idx="8">
                  <c:v>0.17833478335798858</c:v>
                </c:pt>
                <c:pt idx="9">
                  <c:v>0.17833478335798858</c:v>
                </c:pt>
                <c:pt idx="10">
                  <c:v>0.17833478335798858</c:v>
                </c:pt>
                <c:pt idx="11">
                  <c:v>0.17833478335798858</c:v>
                </c:pt>
                <c:pt idx="12">
                  <c:v>0.17833478335798858</c:v>
                </c:pt>
                <c:pt idx="13">
                  <c:v>0.17833478335798858</c:v>
                </c:pt>
                <c:pt idx="14">
                  <c:v>0.17833478335798858</c:v>
                </c:pt>
                <c:pt idx="15">
                  <c:v>0.17833478335798858</c:v>
                </c:pt>
                <c:pt idx="16">
                  <c:v>0.27353561957923761</c:v>
                </c:pt>
                <c:pt idx="17">
                  <c:v>0.27353561957923761</c:v>
                </c:pt>
                <c:pt idx="18">
                  <c:v>0.27353561957923761</c:v>
                </c:pt>
                <c:pt idx="19">
                  <c:v>0.27353561957923761</c:v>
                </c:pt>
                <c:pt idx="20">
                  <c:v>0.27353561957923761</c:v>
                </c:pt>
                <c:pt idx="21">
                  <c:v>0.27353561957923761</c:v>
                </c:pt>
                <c:pt idx="22">
                  <c:v>0.27353561957923761</c:v>
                </c:pt>
                <c:pt idx="23">
                  <c:v>0.27353561957923761</c:v>
                </c:pt>
                <c:pt idx="24">
                  <c:v>0.27353561957923761</c:v>
                </c:pt>
                <c:pt idx="25">
                  <c:v>0.27353561957923761</c:v>
                </c:pt>
                <c:pt idx="26">
                  <c:v>0.27353561957923761</c:v>
                </c:pt>
                <c:pt idx="27">
                  <c:v>0.27353561957923761</c:v>
                </c:pt>
                <c:pt idx="28">
                  <c:v>0.27353561957923761</c:v>
                </c:pt>
                <c:pt idx="29">
                  <c:v>0.27353561957923761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Data!$Y$1</c:f>
              <c:strCache>
                <c:ptCount val="1"/>
                <c:pt idx="0">
                  <c:v>Central Line Target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numRef>
              <c:f>Data!$A$2:$A$31</c:f>
              <c:numCache>
                <c:formatCode>mmm\-yy</c:formatCode>
                <c:ptCount val="30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</c:numCache>
            </c:numRef>
          </c:cat>
          <c:val>
            <c:numRef>
              <c:f>Data!$Y$2:$Y$31</c:f>
              <c:numCache>
                <c:formatCode>0.0%</c:formatCode>
                <c:ptCount val="30"/>
                <c:pt idx="17">
                  <c:v>0.25</c:v>
                </c:pt>
                <c:pt idx="29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45408"/>
        <c:axId val="61759872"/>
      </c:lineChart>
      <c:catAx>
        <c:axId val="61745408"/>
        <c:scaling>
          <c:orientation val="minMax"/>
        </c:scaling>
        <c:delete val="1"/>
        <c:axPos val="b"/>
        <c:majorTickMark val="out"/>
        <c:minorTickMark val="none"/>
        <c:tickLblPos val="nextTo"/>
        <c:crossAx val="61759872"/>
        <c:crossesAt val="0"/>
        <c:auto val="0"/>
        <c:lblAlgn val="ctr"/>
        <c:lblOffset val="100"/>
        <c:noMultiLvlLbl val="0"/>
      </c:catAx>
      <c:valAx>
        <c:axId val="61759872"/>
        <c:scaling>
          <c:orientation val="minMax"/>
          <c:max val="0.5"/>
          <c:min val="0"/>
        </c:scaling>
        <c:delete val="1"/>
        <c:axPos val="l"/>
        <c:numFmt formatCode="0.0%" sourceLinked="1"/>
        <c:majorTickMark val="out"/>
        <c:minorTickMark val="none"/>
        <c:tickLblPos val="nextTo"/>
        <c:crossAx val="61745408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5" right="0.75" top="1" bottom="1" header="0.5" footer="0.5"/>
  <pageSetup paperSize="9" orientation="landscape" horizontalDpi="200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5" right="0.75" top="1" bottom="1" header="0.5" footer="0.5"/>
  <pageSetup paperSize="9" orientation="landscape" horizontalDpi="200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5" right="0.75" top="1" bottom="1" header="0.5" footer="0.5"/>
  <pageSetup paperSize="9" orientation="landscape" horizontalDpi="200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2057400</xdr:colOff>
      <xdr:row>0</xdr:row>
      <xdr:rowOff>200025</xdr:rowOff>
    </xdr:from>
    <xdr:to>
      <xdr:col>2</xdr:col>
      <xdr:colOff>1000125</xdr:colOff>
      <xdr:row>1</xdr:row>
      <xdr:rowOff>247650</xdr:rowOff>
    </xdr:to>
    <xdr:graphicFrame macro="">
      <xdr:nvGraphicFramePr>
        <xdr:cNvPr id="2093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2057400</xdr:colOff>
      <xdr:row>1</xdr:row>
      <xdr:rowOff>333375</xdr:rowOff>
    </xdr:from>
    <xdr:to>
      <xdr:col>2</xdr:col>
      <xdr:colOff>1000125</xdr:colOff>
      <xdr:row>2</xdr:row>
      <xdr:rowOff>257175</xdr:rowOff>
    </xdr:to>
    <xdr:graphicFrame macro="">
      <xdr:nvGraphicFramePr>
        <xdr:cNvPr id="2094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2038350</xdr:colOff>
      <xdr:row>2</xdr:row>
      <xdr:rowOff>304800</xdr:rowOff>
    </xdr:from>
    <xdr:to>
      <xdr:col>2</xdr:col>
      <xdr:colOff>990600</xdr:colOff>
      <xdr:row>3</xdr:row>
      <xdr:rowOff>228600</xdr:rowOff>
    </xdr:to>
    <xdr:graphicFrame macro="">
      <xdr:nvGraphicFramePr>
        <xdr:cNvPr id="209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145" zoomScaleNormal="145" workbookViewId="0">
      <selection activeCell="I13" sqref="I13"/>
    </sheetView>
  </sheetViews>
  <sheetFormatPr defaultRowHeight="12.75" x14ac:dyDescent="0.2"/>
  <cols>
    <col min="1" max="1" width="9.140625" style="1"/>
    <col min="2" max="2" width="14.42578125" style="19" customWidth="1"/>
    <col min="3" max="3" width="8" style="27" customWidth="1"/>
    <col min="4" max="5" width="8" style="1" customWidth="1"/>
    <col min="6" max="6" width="8.28515625" style="1" bestFit="1" customWidth="1"/>
    <col min="7" max="7" width="8.28515625" style="34" customWidth="1"/>
    <col min="8" max="8" width="8.7109375" style="34" customWidth="1"/>
    <col min="9" max="9" width="8.85546875" style="25" customWidth="1"/>
    <col min="10" max="10" width="11.5703125" style="20" customWidth="1"/>
    <col min="11" max="11" width="7" style="29" bestFit="1" customWidth="1"/>
    <col min="12" max="13" width="8" style="1" customWidth="1"/>
    <col min="14" max="14" width="8.28515625" style="1" bestFit="1" customWidth="1"/>
    <col min="15" max="15" width="8.28515625" style="34" customWidth="1"/>
    <col min="16" max="16" width="8.7109375" style="34" customWidth="1"/>
    <col min="17" max="17" width="8.5703125" style="29" customWidth="1"/>
    <col min="18" max="18" width="13.85546875" style="19" customWidth="1"/>
    <col min="19" max="19" width="7.140625" style="25" bestFit="1" customWidth="1"/>
    <col min="20" max="21" width="8" style="1" customWidth="1"/>
    <col min="22" max="22" width="8.28515625" style="1" bestFit="1" customWidth="1"/>
    <col min="23" max="23" width="8.28515625" style="34" customWidth="1"/>
    <col min="24" max="24" width="8.7109375" style="34" customWidth="1"/>
    <col min="25" max="25" width="10.28515625" style="25" bestFit="1" customWidth="1"/>
    <col min="26" max="16384" width="9.140625" style="1"/>
  </cols>
  <sheetData>
    <row r="1" spans="1:25" s="16" customFormat="1" ht="51" x14ac:dyDescent="0.2">
      <c r="A1" s="16" t="s">
        <v>0</v>
      </c>
      <c r="B1" s="17" t="s">
        <v>6</v>
      </c>
      <c r="C1" s="23" t="s">
        <v>9</v>
      </c>
      <c r="D1" s="21" t="s">
        <v>13</v>
      </c>
      <c r="E1" s="21" t="s">
        <v>1</v>
      </c>
      <c r="F1" s="21" t="s">
        <v>10</v>
      </c>
      <c r="G1" s="30" t="s">
        <v>12</v>
      </c>
      <c r="H1" s="30" t="s">
        <v>11</v>
      </c>
      <c r="I1" s="23" t="s">
        <v>14</v>
      </c>
      <c r="J1" s="18" t="s">
        <v>7</v>
      </c>
      <c r="K1" s="28" t="s">
        <v>9</v>
      </c>
      <c r="L1" s="22" t="s">
        <v>13</v>
      </c>
      <c r="M1" s="22" t="s">
        <v>1</v>
      </c>
      <c r="N1" s="22" t="s">
        <v>10</v>
      </c>
      <c r="O1" s="35" t="s">
        <v>12</v>
      </c>
      <c r="P1" s="35" t="s">
        <v>11</v>
      </c>
      <c r="Q1" s="28" t="s">
        <v>14</v>
      </c>
      <c r="R1" s="17" t="s">
        <v>8</v>
      </c>
      <c r="S1" s="23" t="s">
        <v>9</v>
      </c>
      <c r="T1" s="22" t="s">
        <v>13</v>
      </c>
      <c r="U1" s="22" t="s">
        <v>1</v>
      </c>
      <c r="V1" s="22" t="s">
        <v>10</v>
      </c>
      <c r="W1" s="35" t="s">
        <v>12</v>
      </c>
      <c r="X1" s="35" t="s">
        <v>11</v>
      </c>
      <c r="Y1" s="23" t="s">
        <v>14</v>
      </c>
    </row>
    <row r="2" spans="1:25" x14ac:dyDescent="0.2">
      <c r="A2" s="14">
        <v>37257</v>
      </c>
      <c r="B2" s="19">
        <v>3.1900000000000005E-2</v>
      </c>
      <c r="C2" s="24">
        <f>AVERAGE(B2:B11)</f>
        <v>2.1602098336123293E-2</v>
      </c>
      <c r="D2" s="15"/>
      <c r="E2" s="15"/>
      <c r="F2" s="15"/>
      <c r="G2" s="31"/>
      <c r="H2" s="31"/>
      <c r="J2" s="20">
        <v>3.2379774215018018</v>
      </c>
      <c r="K2" s="29">
        <f>AVERAGE(J2:J10)</f>
        <v>3.8278777437737421</v>
      </c>
      <c r="L2" s="15"/>
      <c r="M2" s="15"/>
      <c r="N2" s="15"/>
      <c r="O2" s="31"/>
      <c r="P2" s="31"/>
      <c r="R2" s="19">
        <v>0.19800000000000001</v>
      </c>
      <c r="S2" s="25">
        <f>AVERAGE(R2:R10)</f>
        <v>0.17833478335798858</v>
      </c>
      <c r="T2" s="15"/>
      <c r="U2" s="15"/>
      <c r="V2" s="15"/>
      <c r="W2" s="31"/>
      <c r="X2" s="31"/>
    </row>
    <row r="3" spans="1:25" x14ac:dyDescent="0.2">
      <c r="A3" s="14">
        <v>37288</v>
      </c>
      <c r="B3" s="19">
        <v>2.5864324521495122E-2</v>
      </c>
      <c r="C3" s="25">
        <f t="shared" ref="C3:C10" si="0">C2</f>
        <v>2.1602098336123293E-2</v>
      </c>
      <c r="D3" s="13">
        <f t="shared" ref="D3:D10" si="1">ABS(B3-B2)</f>
        <v>6.0356754785048823E-3</v>
      </c>
      <c r="E3" s="13">
        <f>AVERAGE(D3:D12)</f>
        <v>7.5654925581437023E-3</v>
      </c>
      <c r="F3" s="13">
        <f>E3*3.27</f>
        <v>2.4739160665129906E-2</v>
      </c>
      <c r="G3" s="32">
        <f>C3-E3*2.66</f>
        <v>1.4778881314610436E-3</v>
      </c>
      <c r="H3" s="32">
        <f>C3+E3*2.66</f>
        <v>4.1726308540785545E-2</v>
      </c>
      <c r="J3" s="20">
        <v>3.2345169924981012</v>
      </c>
      <c r="K3" s="29">
        <f t="shared" ref="K3:K31" si="2">K2</f>
        <v>3.8278777437737421</v>
      </c>
      <c r="L3" s="13">
        <f t="shared" ref="L3:L10" si="3">ABS(J3-J2)</f>
        <v>3.4604290037005825E-3</v>
      </c>
      <c r="M3" s="13">
        <f>AVERAGE(L3:L12)</f>
        <v>0.76858182555775401</v>
      </c>
      <c r="N3" s="13">
        <f>M3*3.27</f>
        <v>2.5132625695738557</v>
      </c>
      <c r="O3" s="32">
        <f>K3-M3*2.66</f>
        <v>1.7834500877901163</v>
      </c>
      <c r="P3" s="32">
        <f>K3+M3*2.66</f>
        <v>5.8723053997573675</v>
      </c>
      <c r="R3" s="19">
        <v>0.113</v>
      </c>
      <c r="S3" s="25">
        <f t="shared" ref="S3:S19" si="4">S2</f>
        <v>0.17833478335798858</v>
      </c>
      <c r="T3" s="13">
        <f t="shared" ref="T3:T10" si="5">ABS(R3-R2)</f>
        <v>8.5000000000000006E-2</v>
      </c>
      <c r="U3" s="13">
        <f>AVERAGE(T3:T12)</f>
        <v>5.8364920858903678E-2</v>
      </c>
      <c r="V3" s="13">
        <f>U3*3.27</f>
        <v>0.19085329120861502</v>
      </c>
      <c r="W3" s="32">
        <f>S3-U3*2.66</f>
        <v>2.308409387330479E-2</v>
      </c>
      <c r="X3" s="32">
        <f>S3+U3*2.66</f>
        <v>0.33358547284267237</v>
      </c>
    </row>
    <row r="4" spans="1:25" x14ac:dyDescent="0.2">
      <c r="A4" s="14">
        <v>37316</v>
      </c>
      <c r="B4" s="19">
        <v>1.7291540944153184E-2</v>
      </c>
      <c r="C4" s="25">
        <f t="shared" si="0"/>
        <v>2.1602098336123293E-2</v>
      </c>
      <c r="D4" s="15">
        <f t="shared" si="1"/>
        <v>8.5727835773419386E-3</v>
      </c>
      <c r="E4" s="15">
        <f t="shared" ref="E4:H10" si="6">E3</f>
        <v>7.5654925581437023E-3</v>
      </c>
      <c r="F4" s="15">
        <f t="shared" si="6"/>
        <v>2.4739160665129906E-2</v>
      </c>
      <c r="G4" s="31">
        <f t="shared" si="6"/>
        <v>1.4778881314610436E-3</v>
      </c>
      <c r="H4" s="31">
        <f t="shared" si="6"/>
        <v>4.1726308540785545E-2</v>
      </c>
      <c r="J4" s="20">
        <v>4.3632527613859891</v>
      </c>
      <c r="K4" s="29">
        <f t="shared" si="2"/>
        <v>3.8278777437737421</v>
      </c>
      <c r="L4" s="15">
        <f t="shared" si="3"/>
        <v>1.1287357688878878</v>
      </c>
      <c r="M4" s="15">
        <f t="shared" ref="M4:P10" si="7">M3</f>
        <v>0.76858182555775401</v>
      </c>
      <c r="N4" s="15">
        <f t="shared" si="7"/>
        <v>2.5132625695738557</v>
      </c>
      <c r="O4" s="31">
        <f t="shared" si="7"/>
        <v>1.7834500877901163</v>
      </c>
      <c r="P4" s="31">
        <f t="shared" si="7"/>
        <v>5.8723053997573675</v>
      </c>
      <c r="R4" s="19">
        <v>0.19400000000000001</v>
      </c>
      <c r="S4" s="25">
        <f t="shared" si="4"/>
        <v>0.17833478335798858</v>
      </c>
      <c r="T4" s="15">
        <f t="shared" si="5"/>
        <v>8.1000000000000003E-2</v>
      </c>
      <c r="U4" s="15">
        <f t="shared" ref="U4:X10" si="8">U3</f>
        <v>5.8364920858903678E-2</v>
      </c>
      <c r="V4" s="15">
        <f t="shared" si="8"/>
        <v>0.19085329120861502</v>
      </c>
      <c r="W4" s="31">
        <f t="shared" si="8"/>
        <v>2.308409387330479E-2</v>
      </c>
      <c r="X4" s="31">
        <f t="shared" si="8"/>
        <v>0.33358547284267237</v>
      </c>
    </row>
    <row r="5" spans="1:25" x14ac:dyDescent="0.2">
      <c r="A5" s="14">
        <v>37347</v>
      </c>
      <c r="B5" s="19">
        <v>2.7600000000000003E-2</v>
      </c>
      <c r="C5" s="25">
        <f t="shared" si="0"/>
        <v>2.1602098336123293E-2</v>
      </c>
      <c r="D5" s="15">
        <f t="shared" si="1"/>
        <v>1.0308459055846819E-2</v>
      </c>
      <c r="E5" s="15">
        <f t="shared" si="6"/>
        <v>7.5654925581437023E-3</v>
      </c>
      <c r="F5" s="15">
        <f t="shared" si="6"/>
        <v>2.4739160665129906E-2</v>
      </c>
      <c r="G5" s="31">
        <f t="shared" si="6"/>
        <v>1.4778881314610436E-3</v>
      </c>
      <c r="H5" s="31">
        <f t="shared" si="6"/>
        <v>4.1726308540785545E-2</v>
      </c>
      <c r="J5" s="20">
        <v>2.9193097602364499</v>
      </c>
      <c r="K5" s="29">
        <f t="shared" si="2"/>
        <v>3.8278777437737421</v>
      </c>
      <c r="L5" s="15">
        <f t="shared" si="3"/>
        <v>1.4439430011495391</v>
      </c>
      <c r="M5" s="15">
        <f t="shared" si="7"/>
        <v>0.76858182555775401</v>
      </c>
      <c r="N5" s="15">
        <f t="shared" si="7"/>
        <v>2.5132625695738557</v>
      </c>
      <c r="O5" s="31">
        <f t="shared" si="7"/>
        <v>1.7834500877901163</v>
      </c>
      <c r="P5" s="31">
        <f t="shared" si="7"/>
        <v>5.8723053997573675</v>
      </c>
      <c r="R5" s="19">
        <v>0.14299999999999999</v>
      </c>
      <c r="S5" s="25">
        <f t="shared" si="4"/>
        <v>0.17833478335798858</v>
      </c>
      <c r="T5" s="15">
        <f t="shared" si="5"/>
        <v>5.1000000000000018E-2</v>
      </c>
      <c r="U5" s="15">
        <f t="shared" si="8"/>
        <v>5.8364920858903678E-2</v>
      </c>
      <c r="V5" s="15">
        <f t="shared" si="8"/>
        <v>0.19085329120861502</v>
      </c>
      <c r="W5" s="31">
        <f t="shared" si="8"/>
        <v>2.308409387330479E-2</v>
      </c>
      <c r="X5" s="31">
        <f t="shared" si="8"/>
        <v>0.33358547284267237</v>
      </c>
    </row>
    <row r="6" spans="1:25" x14ac:dyDescent="0.2">
      <c r="A6" s="14">
        <v>37377</v>
      </c>
      <c r="B6" s="19">
        <v>1.6204948901999E-2</v>
      </c>
      <c r="C6" s="25">
        <f t="shared" si="0"/>
        <v>2.1602098336123293E-2</v>
      </c>
      <c r="D6" s="15">
        <f t="shared" si="1"/>
        <v>1.1395051098001003E-2</v>
      </c>
      <c r="E6" s="15">
        <f t="shared" si="6"/>
        <v>7.5654925581437023E-3</v>
      </c>
      <c r="F6" s="15">
        <f t="shared" si="6"/>
        <v>2.4739160665129906E-2</v>
      </c>
      <c r="G6" s="31">
        <f t="shared" si="6"/>
        <v>1.4778881314610436E-3</v>
      </c>
      <c r="H6" s="31">
        <f t="shared" si="6"/>
        <v>4.1726308540785545E-2</v>
      </c>
      <c r="J6" s="20">
        <v>4.3731756259034258</v>
      </c>
      <c r="K6" s="29">
        <f t="shared" si="2"/>
        <v>3.8278777437737421</v>
      </c>
      <c r="L6" s="15">
        <f t="shared" si="3"/>
        <v>1.4538658656669758</v>
      </c>
      <c r="M6" s="15">
        <f t="shared" si="7"/>
        <v>0.76858182555775401</v>
      </c>
      <c r="N6" s="15">
        <f t="shared" si="7"/>
        <v>2.5132625695738557</v>
      </c>
      <c r="O6" s="31">
        <f t="shared" si="7"/>
        <v>1.7834500877901163</v>
      </c>
      <c r="P6" s="31">
        <f t="shared" si="7"/>
        <v>5.8723053997573675</v>
      </c>
      <c r="R6" s="19">
        <v>0.182</v>
      </c>
      <c r="S6" s="25">
        <f t="shared" si="4"/>
        <v>0.17833478335798858</v>
      </c>
      <c r="T6" s="15">
        <f t="shared" si="5"/>
        <v>3.9000000000000007E-2</v>
      </c>
      <c r="U6" s="15">
        <f t="shared" si="8"/>
        <v>5.8364920858903678E-2</v>
      </c>
      <c r="V6" s="15">
        <f t="shared" si="8"/>
        <v>0.19085329120861502</v>
      </c>
      <c r="W6" s="31">
        <f t="shared" si="8"/>
        <v>2.308409387330479E-2</v>
      </c>
      <c r="X6" s="31">
        <f t="shared" si="8"/>
        <v>0.33358547284267237</v>
      </c>
    </row>
    <row r="7" spans="1:25" x14ac:dyDescent="0.2">
      <c r="A7" s="14">
        <v>37408</v>
      </c>
      <c r="B7" s="19">
        <v>2.35E-2</v>
      </c>
      <c r="C7" s="25">
        <f t="shared" si="0"/>
        <v>2.1602098336123293E-2</v>
      </c>
      <c r="D7" s="15">
        <f t="shared" si="1"/>
        <v>7.295051098001E-3</v>
      </c>
      <c r="E7" s="15">
        <f t="shared" si="6"/>
        <v>7.5654925581437023E-3</v>
      </c>
      <c r="F7" s="15">
        <f t="shared" si="6"/>
        <v>2.4739160665129906E-2</v>
      </c>
      <c r="G7" s="31">
        <f t="shared" si="6"/>
        <v>1.4778881314610436E-3</v>
      </c>
      <c r="H7" s="31">
        <f t="shared" si="6"/>
        <v>4.1726308540785545E-2</v>
      </c>
      <c r="J7" s="20">
        <v>4.2899423020854464</v>
      </c>
      <c r="K7" s="29">
        <f t="shared" si="2"/>
        <v>3.8278777437737421</v>
      </c>
      <c r="L7" s="15">
        <f t="shared" si="3"/>
        <v>8.3233323817979432E-2</v>
      </c>
      <c r="M7" s="15">
        <f t="shared" si="7"/>
        <v>0.76858182555775401</v>
      </c>
      <c r="N7" s="15">
        <f t="shared" si="7"/>
        <v>2.5132625695738557</v>
      </c>
      <c r="O7" s="31">
        <f t="shared" si="7"/>
        <v>1.7834500877901163</v>
      </c>
      <c r="P7" s="31">
        <f t="shared" si="7"/>
        <v>5.8723053997573675</v>
      </c>
      <c r="R7" s="19">
        <v>0.17399999999999999</v>
      </c>
      <c r="S7" s="25">
        <f t="shared" si="4"/>
        <v>0.17833478335798858</v>
      </c>
      <c r="T7" s="15">
        <f t="shared" si="5"/>
        <v>8.0000000000000071E-3</v>
      </c>
      <c r="U7" s="15">
        <f t="shared" si="8"/>
        <v>5.8364920858903678E-2</v>
      </c>
      <c r="V7" s="15">
        <f t="shared" si="8"/>
        <v>0.19085329120861502</v>
      </c>
      <c r="W7" s="31">
        <f t="shared" si="8"/>
        <v>2.308409387330479E-2</v>
      </c>
      <c r="X7" s="31">
        <f t="shared" si="8"/>
        <v>0.33358547284267237</v>
      </c>
    </row>
    <row r="8" spans="1:25" x14ac:dyDescent="0.2">
      <c r="A8" s="14">
        <v>37438</v>
      </c>
      <c r="B8" s="19">
        <v>1.80599115951166E-2</v>
      </c>
      <c r="C8" s="25">
        <f t="shared" si="0"/>
        <v>2.1602098336123293E-2</v>
      </c>
      <c r="D8" s="15">
        <f t="shared" si="1"/>
        <v>5.4400884048834003E-3</v>
      </c>
      <c r="E8" s="15">
        <f t="shared" si="6"/>
        <v>7.5654925581437023E-3</v>
      </c>
      <c r="F8" s="15">
        <f t="shared" si="6"/>
        <v>2.4739160665129906E-2</v>
      </c>
      <c r="G8" s="31">
        <f t="shared" si="6"/>
        <v>1.4778881314610436E-3</v>
      </c>
      <c r="H8" s="31">
        <f t="shared" si="6"/>
        <v>4.1726308540785545E-2</v>
      </c>
      <c r="J8" s="20">
        <v>3.33</v>
      </c>
      <c r="K8" s="29">
        <f t="shared" si="2"/>
        <v>3.8278777437737421</v>
      </c>
      <c r="L8" s="15">
        <f t="shared" si="3"/>
        <v>0.95994230208544629</v>
      </c>
      <c r="M8" s="15">
        <f t="shared" si="7"/>
        <v>0.76858182555775401</v>
      </c>
      <c r="N8" s="15">
        <f t="shared" si="7"/>
        <v>2.5132625695738557</v>
      </c>
      <c r="O8" s="31">
        <f t="shared" si="7"/>
        <v>1.7834500877901163</v>
      </c>
      <c r="P8" s="31">
        <f t="shared" si="7"/>
        <v>5.8723053997573675</v>
      </c>
      <c r="R8" s="19">
        <v>0.24435129301554226</v>
      </c>
      <c r="S8" s="25">
        <f t="shared" si="4"/>
        <v>0.17833478335798858</v>
      </c>
      <c r="T8" s="15">
        <f t="shared" si="5"/>
        <v>7.0351293015542271E-2</v>
      </c>
      <c r="U8" s="15">
        <f t="shared" si="8"/>
        <v>5.8364920858903678E-2</v>
      </c>
      <c r="V8" s="15">
        <f t="shared" si="8"/>
        <v>0.19085329120861502</v>
      </c>
      <c r="W8" s="31">
        <f t="shared" si="8"/>
        <v>2.308409387330479E-2</v>
      </c>
      <c r="X8" s="31">
        <f t="shared" si="8"/>
        <v>0.33358547284267237</v>
      </c>
    </row>
    <row r="9" spans="1:25" x14ac:dyDescent="0.2">
      <c r="A9" s="14">
        <v>37469</v>
      </c>
      <c r="B9" s="19">
        <v>1.6638083419252582E-2</v>
      </c>
      <c r="C9" s="25">
        <f t="shared" si="0"/>
        <v>2.1602098336123293E-2</v>
      </c>
      <c r="D9" s="15">
        <f t="shared" si="1"/>
        <v>1.4218281758640178E-3</v>
      </c>
      <c r="E9" s="15">
        <f t="shared" si="6"/>
        <v>7.5654925581437023E-3</v>
      </c>
      <c r="F9" s="15">
        <f t="shared" si="6"/>
        <v>2.4739160665129906E-2</v>
      </c>
      <c r="G9" s="31">
        <f t="shared" si="6"/>
        <v>1.4778881314610436E-3</v>
      </c>
      <c r="H9" s="31">
        <f t="shared" si="6"/>
        <v>4.1726308540785545E-2</v>
      </c>
      <c r="J9" s="20">
        <v>4.6887588783563974</v>
      </c>
      <c r="K9" s="29">
        <f t="shared" si="2"/>
        <v>3.8278777437737421</v>
      </c>
      <c r="L9" s="15">
        <f t="shared" si="3"/>
        <v>1.3587588783563973</v>
      </c>
      <c r="M9" s="15">
        <f t="shared" si="7"/>
        <v>0.76858182555775401</v>
      </c>
      <c r="N9" s="15">
        <f t="shared" si="7"/>
        <v>2.5132625695738557</v>
      </c>
      <c r="O9" s="31">
        <f t="shared" si="7"/>
        <v>1.7834500877901163</v>
      </c>
      <c r="P9" s="31">
        <f t="shared" si="7"/>
        <v>5.8723053997573675</v>
      </c>
      <c r="R9" s="19">
        <v>0.18831183355256861</v>
      </c>
      <c r="S9" s="25">
        <f t="shared" si="4"/>
        <v>0.17833478335798858</v>
      </c>
      <c r="T9" s="15">
        <f t="shared" si="5"/>
        <v>5.6039459462973645E-2</v>
      </c>
      <c r="U9" s="15">
        <f t="shared" si="8"/>
        <v>5.8364920858903678E-2</v>
      </c>
      <c r="V9" s="15">
        <f t="shared" si="8"/>
        <v>0.19085329120861502</v>
      </c>
      <c r="W9" s="31">
        <f t="shared" si="8"/>
        <v>2.308409387330479E-2</v>
      </c>
      <c r="X9" s="31">
        <f t="shared" si="8"/>
        <v>0.33358547284267237</v>
      </c>
    </row>
    <row r="10" spans="1:25" x14ac:dyDescent="0.2">
      <c r="A10" s="14">
        <v>37500</v>
      </c>
      <c r="B10" s="19">
        <v>2.63E-2</v>
      </c>
      <c r="C10" s="25">
        <f t="shared" si="0"/>
        <v>2.1602098336123293E-2</v>
      </c>
      <c r="D10" s="15">
        <f t="shared" si="1"/>
        <v>9.6619165807474185E-3</v>
      </c>
      <c r="E10" s="15">
        <f t="shared" si="6"/>
        <v>7.5654925581437023E-3</v>
      </c>
      <c r="F10" s="15">
        <f t="shared" si="6"/>
        <v>2.4739160665129906E-2</v>
      </c>
      <c r="G10" s="31">
        <f t="shared" si="6"/>
        <v>1.4778881314610436E-3</v>
      </c>
      <c r="H10" s="31">
        <f t="shared" si="6"/>
        <v>4.1726308540785545E-2</v>
      </c>
      <c r="J10" s="20">
        <v>4.0139659519960675</v>
      </c>
      <c r="K10" s="29">
        <f t="shared" si="2"/>
        <v>3.8278777437737421</v>
      </c>
      <c r="L10" s="15">
        <f t="shared" si="3"/>
        <v>0.67479292636032984</v>
      </c>
      <c r="M10" s="15">
        <f t="shared" si="7"/>
        <v>0.76858182555775401</v>
      </c>
      <c r="N10" s="15">
        <f t="shared" si="7"/>
        <v>2.5132625695738557</v>
      </c>
      <c r="O10" s="31">
        <f t="shared" si="7"/>
        <v>1.7834500877901163</v>
      </c>
      <c r="P10" s="31">
        <f t="shared" si="7"/>
        <v>5.8723053997573675</v>
      </c>
      <c r="R10" s="19">
        <v>0.16834992365378643</v>
      </c>
      <c r="S10" s="25">
        <f t="shared" si="4"/>
        <v>0.17833478335798858</v>
      </c>
      <c r="T10" s="15">
        <f t="shared" si="5"/>
        <v>1.9961909898782187E-2</v>
      </c>
      <c r="U10" s="15">
        <f t="shared" si="8"/>
        <v>5.8364920858903678E-2</v>
      </c>
      <c r="V10" s="15">
        <f t="shared" si="8"/>
        <v>0.19085329120861502</v>
      </c>
      <c r="W10" s="31">
        <f t="shared" si="8"/>
        <v>2.308409387330479E-2</v>
      </c>
      <c r="X10" s="31">
        <f t="shared" si="8"/>
        <v>0.33358547284267237</v>
      </c>
    </row>
    <row r="11" spans="1:25" x14ac:dyDescent="0.2">
      <c r="A11" s="14">
        <v>37530</v>
      </c>
      <c r="B11" s="19">
        <v>1.2662173979216443E-2</v>
      </c>
      <c r="C11" s="25">
        <f t="shared" ref="C11:C31" si="9">C10</f>
        <v>2.1602098336123293E-2</v>
      </c>
      <c r="D11" s="15">
        <f t="shared" ref="D11:D31" si="10">ABS(B11-B10)</f>
        <v>1.3637826020783558E-2</v>
      </c>
      <c r="E11" s="15">
        <f t="shared" ref="E11:E31" si="11">E10</f>
        <v>7.5654925581437023E-3</v>
      </c>
      <c r="F11" s="15">
        <f t="shared" ref="F11:F31" si="12">F10</f>
        <v>2.4739160665129906E-2</v>
      </c>
      <c r="G11" s="31">
        <f t="shared" ref="G11:G31" si="13">G10</f>
        <v>1.4778881314610436E-3</v>
      </c>
      <c r="H11" s="31">
        <f t="shared" ref="H11:H31" si="14">H10</f>
        <v>4.1726308540785545E-2</v>
      </c>
      <c r="J11" s="20">
        <v>4.5604224076841939</v>
      </c>
      <c r="K11" s="29">
        <f t="shared" si="2"/>
        <v>3.8278777437737421</v>
      </c>
      <c r="L11" s="15">
        <f t="shared" ref="L11:L31" si="15">ABS(J11-J10)</f>
        <v>0.5464564556881264</v>
      </c>
      <c r="M11" s="15">
        <f t="shared" ref="M11:M31" si="16">M10</f>
        <v>0.76858182555775401</v>
      </c>
      <c r="N11" s="15">
        <f t="shared" ref="N11:N31" si="17">N10</f>
        <v>2.5132625695738557</v>
      </c>
      <c r="O11" s="31">
        <f t="shared" ref="O11:O31" si="18">O10</f>
        <v>1.7834500877901163</v>
      </c>
      <c r="P11" s="31">
        <f t="shared" ref="P11:P31" si="19">P10</f>
        <v>5.8723053997573675</v>
      </c>
      <c r="R11" s="19">
        <v>0.2347493370546633</v>
      </c>
      <c r="S11" s="25">
        <f t="shared" si="4"/>
        <v>0.17833478335798858</v>
      </c>
      <c r="T11" s="15">
        <f t="shared" ref="T11:T31" si="20">ABS(R11-R10)</f>
        <v>6.6399413400876878E-2</v>
      </c>
      <c r="U11" s="15">
        <f t="shared" ref="U11:U31" si="21">U10</f>
        <v>5.8364920858903678E-2</v>
      </c>
      <c r="V11" s="15">
        <f t="shared" ref="V11:V31" si="22">V10</f>
        <v>0.19085329120861502</v>
      </c>
      <c r="W11" s="31">
        <f t="shared" ref="W11:W31" si="23">W10</f>
        <v>2.308409387330479E-2</v>
      </c>
      <c r="X11" s="31">
        <f t="shared" ref="X11:X31" si="24">X10</f>
        <v>0.33358547284267237</v>
      </c>
    </row>
    <row r="12" spans="1:25" x14ac:dyDescent="0.2">
      <c r="A12" s="14">
        <v>37561</v>
      </c>
      <c r="B12" s="19">
        <v>1.454842007067943E-2</v>
      </c>
      <c r="C12" s="25">
        <f t="shared" si="9"/>
        <v>2.1602098336123293E-2</v>
      </c>
      <c r="D12" s="15">
        <f t="shared" si="10"/>
        <v>1.8862460914629876E-3</v>
      </c>
      <c r="E12" s="15">
        <f t="shared" si="11"/>
        <v>7.5654925581437023E-3</v>
      </c>
      <c r="F12" s="15">
        <f t="shared" si="12"/>
        <v>2.4739160665129906E-2</v>
      </c>
      <c r="G12" s="31">
        <f t="shared" si="13"/>
        <v>1.4778881314610436E-3</v>
      </c>
      <c r="H12" s="31">
        <f t="shared" si="14"/>
        <v>4.1726308540785545E-2</v>
      </c>
      <c r="J12" s="20">
        <v>4.5930517122453516</v>
      </c>
      <c r="K12" s="29">
        <f t="shared" si="2"/>
        <v>3.8278777437737421</v>
      </c>
      <c r="L12" s="15">
        <f t="shared" si="15"/>
        <v>3.2629304561157646E-2</v>
      </c>
      <c r="M12" s="15">
        <f t="shared" si="16"/>
        <v>0.76858182555775401</v>
      </c>
      <c r="N12" s="15">
        <f t="shared" si="17"/>
        <v>2.5132625695738557</v>
      </c>
      <c r="O12" s="31">
        <f t="shared" si="18"/>
        <v>1.7834500877901163</v>
      </c>
      <c r="P12" s="31">
        <f t="shared" si="19"/>
        <v>5.8723053997573675</v>
      </c>
      <c r="R12" s="19">
        <v>0.12785220424380153</v>
      </c>
      <c r="S12" s="25">
        <f t="shared" si="4"/>
        <v>0.17833478335798858</v>
      </c>
      <c r="T12" s="15">
        <f t="shared" si="20"/>
        <v>0.10689713281086177</v>
      </c>
      <c r="U12" s="15">
        <f t="shared" si="21"/>
        <v>5.8364920858903678E-2</v>
      </c>
      <c r="V12" s="15">
        <f t="shared" si="22"/>
        <v>0.19085329120861502</v>
      </c>
      <c r="W12" s="31">
        <f t="shared" si="23"/>
        <v>2.308409387330479E-2</v>
      </c>
      <c r="X12" s="31">
        <f t="shared" si="24"/>
        <v>0.33358547284267237</v>
      </c>
    </row>
    <row r="13" spans="1:25" x14ac:dyDescent="0.2">
      <c r="A13" s="14">
        <v>37591</v>
      </c>
      <c r="B13" s="19">
        <v>3.4200000000000001E-2</v>
      </c>
      <c r="C13" s="25">
        <f t="shared" si="9"/>
        <v>2.1602098336123293E-2</v>
      </c>
      <c r="D13" s="15">
        <f t="shared" si="10"/>
        <v>1.9651579929320571E-2</v>
      </c>
      <c r="E13" s="15">
        <f t="shared" si="11"/>
        <v>7.5654925581437023E-3</v>
      </c>
      <c r="F13" s="15">
        <f t="shared" si="12"/>
        <v>2.4739160665129906E-2</v>
      </c>
      <c r="G13" s="31">
        <f t="shared" si="13"/>
        <v>1.4778881314610436E-3</v>
      </c>
      <c r="H13" s="31">
        <f t="shared" si="14"/>
        <v>4.1726308540785545E-2</v>
      </c>
      <c r="J13" s="20">
        <v>3.1728441457781456</v>
      </c>
      <c r="K13" s="29">
        <f t="shared" si="2"/>
        <v>3.8278777437737421</v>
      </c>
      <c r="L13" s="15">
        <f t="shared" si="15"/>
        <v>1.420207566467206</v>
      </c>
      <c r="M13" s="15">
        <f t="shared" si="16"/>
        <v>0.76858182555775401</v>
      </c>
      <c r="N13" s="15">
        <f t="shared" si="17"/>
        <v>2.5132625695738557</v>
      </c>
      <c r="O13" s="31">
        <f t="shared" si="18"/>
        <v>1.7834500877901163</v>
      </c>
      <c r="P13" s="31">
        <f t="shared" si="19"/>
        <v>5.8723053997573675</v>
      </c>
      <c r="R13" s="19">
        <v>0.20700000000000002</v>
      </c>
      <c r="S13" s="25">
        <f t="shared" si="4"/>
        <v>0.17833478335798858</v>
      </c>
      <c r="T13" s="15">
        <f t="shared" si="20"/>
        <v>7.9147795756198486E-2</v>
      </c>
      <c r="U13" s="15">
        <f t="shared" si="21"/>
        <v>5.8364920858903678E-2</v>
      </c>
      <c r="V13" s="15">
        <f t="shared" si="22"/>
        <v>0.19085329120861502</v>
      </c>
      <c r="W13" s="31">
        <f t="shared" si="23"/>
        <v>2.308409387330479E-2</v>
      </c>
      <c r="X13" s="31">
        <f t="shared" si="24"/>
        <v>0.33358547284267237</v>
      </c>
    </row>
    <row r="14" spans="1:25" x14ac:dyDescent="0.2">
      <c r="A14" s="14">
        <v>37622</v>
      </c>
      <c r="B14" s="19">
        <v>2.2045369176461802E-2</v>
      </c>
      <c r="C14" s="25">
        <f t="shared" si="9"/>
        <v>2.1602098336123293E-2</v>
      </c>
      <c r="D14" s="15">
        <f t="shared" si="10"/>
        <v>1.2154630823538199E-2</v>
      </c>
      <c r="E14" s="15">
        <f t="shared" si="11"/>
        <v>7.5654925581437023E-3</v>
      </c>
      <c r="F14" s="15">
        <f t="shared" si="12"/>
        <v>2.4739160665129906E-2</v>
      </c>
      <c r="G14" s="31">
        <f t="shared" si="13"/>
        <v>1.4778881314610436E-3</v>
      </c>
      <c r="H14" s="31">
        <f t="shared" si="14"/>
        <v>4.1726308540785545E-2</v>
      </c>
      <c r="J14" s="20">
        <v>4.1641319044261813</v>
      </c>
      <c r="K14" s="29">
        <f t="shared" si="2"/>
        <v>3.8278777437737421</v>
      </c>
      <c r="L14" s="15">
        <f t="shared" si="15"/>
        <v>0.99128775864803576</v>
      </c>
      <c r="M14" s="15">
        <f t="shared" si="16"/>
        <v>0.76858182555775401</v>
      </c>
      <c r="N14" s="15">
        <f t="shared" si="17"/>
        <v>2.5132625695738557</v>
      </c>
      <c r="O14" s="31">
        <f t="shared" si="18"/>
        <v>1.7834500877901163</v>
      </c>
      <c r="P14" s="31">
        <f t="shared" si="19"/>
        <v>5.8723053997573675</v>
      </c>
      <c r="R14" s="19">
        <v>0.14395677202353249</v>
      </c>
      <c r="S14" s="25">
        <f t="shared" si="4"/>
        <v>0.17833478335798858</v>
      </c>
      <c r="T14" s="15">
        <f t="shared" si="20"/>
        <v>6.3043227976467525E-2</v>
      </c>
      <c r="U14" s="15">
        <f t="shared" si="21"/>
        <v>5.8364920858903678E-2</v>
      </c>
      <c r="V14" s="15">
        <f t="shared" si="22"/>
        <v>0.19085329120861502</v>
      </c>
      <c r="W14" s="31">
        <f t="shared" si="23"/>
        <v>2.308409387330479E-2</v>
      </c>
      <c r="X14" s="31">
        <f t="shared" si="24"/>
        <v>0.33358547284267237</v>
      </c>
    </row>
    <row r="15" spans="1:25" x14ac:dyDescent="0.2">
      <c r="A15" s="14">
        <v>37653</v>
      </c>
      <c r="B15" s="19">
        <v>1.4645528251340469E-2</v>
      </c>
      <c r="C15" s="25">
        <f t="shared" si="9"/>
        <v>2.1602098336123293E-2</v>
      </c>
      <c r="D15" s="15">
        <f t="shared" si="10"/>
        <v>7.3998409251213332E-3</v>
      </c>
      <c r="E15" s="15">
        <f t="shared" si="11"/>
        <v>7.5654925581437023E-3</v>
      </c>
      <c r="F15" s="15">
        <f t="shared" si="12"/>
        <v>2.4739160665129906E-2</v>
      </c>
      <c r="G15" s="31">
        <f t="shared" si="13"/>
        <v>1.4778881314610436E-3</v>
      </c>
      <c r="H15" s="31">
        <f t="shared" si="14"/>
        <v>4.1726308540785545E-2</v>
      </c>
      <c r="J15" s="20">
        <v>4.742424649575109</v>
      </c>
      <c r="K15" s="29">
        <f t="shared" si="2"/>
        <v>3.8278777437737421</v>
      </c>
      <c r="L15" s="15">
        <f t="shared" si="15"/>
        <v>0.5782927451489277</v>
      </c>
      <c r="M15" s="15">
        <f t="shared" si="16"/>
        <v>0.76858182555775401</v>
      </c>
      <c r="N15" s="15">
        <f t="shared" si="17"/>
        <v>2.5132625695738557</v>
      </c>
      <c r="O15" s="31">
        <f t="shared" si="18"/>
        <v>1.7834500877901163</v>
      </c>
      <c r="P15" s="31">
        <f t="shared" si="19"/>
        <v>5.8723053997573675</v>
      </c>
      <c r="R15" s="19">
        <v>0.17913707331736009</v>
      </c>
      <c r="S15" s="25">
        <f t="shared" si="4"/>
        <v>0.17833478335798858</v>
      </c>
      <c r="T15" s="15">
        <f t="shared" si="20"/>
        <v>3.5180301293827598E-2</v>
      </c>
      <c r="U15" s="15">
        <f t="shared" si="21"/>
        <v>5.8364920858903678E-2</v>
      </c>
      <c r="V15" s="15">
        <f t="shared" si="22"/>
        <v>0.19085329120861502</v>
      </c>
      <c r="W15" s="31">
        <f t="shared" si="23"/>
        <v>2.308409387330479E-2</v>
      </c>
      <c r="X15" s="31">
        <f t="shared" si="24"/>
        <v>0.33358547284267237</v>
      </c>
    </row>
    <row r="16" spans="1:25" x14ac:dyDescent="0.2">
      <c r="A16" s="14">
        <v>37681</v>
      </c>
      <c r="B16" s="19">
        <v>2.3700000000000002E-2</v>
      </c>
      <c r="C16" s="25">
        <f t="shared" si="9"/>
        <v>2.1602098336123293E-2</v>
      </c>
      <c r="D16" s="15">
        <f t="shared" si="10"/>
        <v>9.0544717486595334E-3</v>
      </c>
      <c r="E16" s="15">
        <f t="shared" si="11"/>
        <v>7.5654925581437023E-3</v>
      </c>
      <c r="F16" s="15">
        <f t="shared" si="12"/>
        <v>2.4739160665129906E-2</v>
      </c>
      <c r="G16" s="31">
        <f t="shared" si="13"/>
        <v>1.4778881314610436E-3</v>
      </c>
      <c r="H16" s="31">
        <f t="shared" si="14"/>
        <v>4.1726308540785545E-2</v>
      </c>
      <c r="J16" s="20">
        <v>4.7699999999999996</v>
      </c>
      <c r="K16" s="29">
        <f t="shared" si="2"/>
        <v>3.8278777437737421</v>
      </c>
      <c r="L16" s="15">
        <f t="shared" si="15"/>
        <v>2.7575350424890566E-2</v>
      </c>
      <c r="M16" s="15">
        <f t="shared" si="16"/>
        <v>0.76858182555775401</v>
      </c>
      <c r="N16" s="15">
        <f t="shared" si="17"/>
        <v>2.5132625695738557</v>
      </c>
      <c r="O16" s="31">
        <f t="shared" si="18"/>
        <v>1.7834500877901163</v>
      </c>
      <c r="P16" s="31">
        <f t="shared" si="19"/>
        <v>5.8723053997573675</v>
      </c>
      <c r="R16" s="19">
        <v>0.182</v>
      </c>
      <c r="S16" s="25">
        <f t="shared" si="4"/>
        <v>0.17833478335798858</v>
      </c>
      <c r="T16" s="15">
        <f t="shared" si="20"/>
        <v>2.8629266826399047E-3</v>
      </c>
      <c r="U16" s="15">
        <f t="shared" si="21"/>
        <v>5.8364920858903678E-2</v>
      </c>
      <c r="V16" s="15">
        <f t="shared" si="22"/>
        <v>0.19085329120861502</v>
      </c>
      <c r="W16" s="31">
        <f t="shared" si="23"/>
        <v>2.308409387330479E-2</v>
      </c>
      <c r="X16" s="31">
        <f t="shared" si="24"/>
        <v>0.33358547284267237</v>
      </c>
    </row>
    <row r="17" spans="1:25" x14ac:dyDescent="0.2">
      <c r="A17" s="14">
        <v>37712</v>
      </c>
      <c r="B17" s="19">
        <v>1.6500000000000001E-2</v>
      </c>
      <c r="C17" s="24">
        <f>AVERAGE(B17:B26)</f>
        <v>1.4862499999999999E-2</v>
      </c>
      <c r="D17" s="13">
        <f t="shared" si="10"/>
        <v>7.2000000000000015E-3</v>
      </c>
      <c r="E17" s="13">
        <f>AVERAGE(D17:D26)</f>
        <v>5.0899999999999999E-3</v>
      </c>
      <c r="F17" s="13">
        <f>E17*3.27</f>
        <v>1.6644300000000001E-2</v>
      </c>
      <c r="G17" s="32">
        <f>C17-E17*2.66</f>
        <v>1.3230999999999989E-3</v>
      </c>
      <c r="H17" s="32">
        <f>C17+E17*2.66</f>
        <v>2.8401900000000001E-2</v>
      </c>
      <c r="J17" s="20">
        <v>6.0293551750987033</v>
      </c>
      <c r="K17" s="29">
        <f>AVERAGE(J17:J25)</f>
        <v>6.2258046129736027</v>
      </c>
      <c r="L17" s="13">
        <f>ABS(J17-J16)</f>
        <v>1.2593551750987038</v>
      </c>
      <c r="M17" s="13">
        <f>AVERAGE(L17:L26)</f>
        <v>1.2305467800550862</v>
      </c>
      <c r="N17" s="13">
        <f>M17*3.27</f>
        <v>4.0238879707801321</v>
      </c>
      <c r="O17" s="32">
        <f>K17-M17*2.66</f>
        <v>2.9525501780270731</v>
      </c>
      <c r="P17" s="32">
        <f>K17+M17*2.66</f>
        <v>9.4990590479201327</v>
      </c>
      <c r="R17" s="19">
        <v>0.17399999999999999</v>
      </c>
      <c r="S17" s="25">
        <f t="shared" si="4"/>
        <v>0.17833478335798858</v>
      </c>
      <c r="T17" s="15">
        <f t="shared" si="20"/>
        <v>8.0000000000000071E-3</v>
      </c>
      <c r="U17" s="15">
        <f t="shared" si="21"/>
        <v>5.8364920858903678E-2</v>
      </c>
      <c r="V17" s="15">
        <f t="shared" si="22"/>
        <v>0.19085329120861502</v>
      </c>
      <c r="W17" s="31">
        <f t="shared" si="23"/>
        <v>2.308409387330479E-2</v>
      </c>
      <c r="X17" s="31">
        <f t="shared" si="24"/>
        <v>0.33358547284267237</v>
      </c>
    </row>
    <row r="18" spans="1:25" x14ac:dyDescent="0.2">
      <c r="A18" s="14">
        <v>37742</v>
      </c>
      <c r="B18" s="19">
        <v>9.9000000000000008E-3</v>
      </c>
      <c r="C18" s="25">
        <f t="shared" si="9"/>
        <v>1.4862499999999999E-2</v>
      </c>
      <c r="D18" s="15">
        <f t="shared" si="10"/>
        <v>6.6E-3</v>
      </c>
      <c r="E18" s="15">
        <f t="shared" si="11"/>
        <v>5.0899999999999999E-3</v>
      </c>
      <c r="F18" s="15">
        <f t="shared" si="12"/>
        <v>1.6644300000000001E-2</v>
      </c>
      <c r="G18" s="31">
        <f t="shared" si="13"/>
        <v>1.3230999999999989E-3</v>
      </c>
      <c r="H18" s="31">
        <f t="shared" si="14"/>
        <v>2.8401900000000001E-2</v>
      </c>
      <c r="J18" s="20">
        <v>6.3117164261274441</v>
      </c>
      <c r="K18" s="29">
        <f t="shared" si="2"/>
        <v>6.2258046129736027</v>
      </c>
      <c r="L18" s="15">
        <f t="shared" si="15"/>
        <v>0.28236125102874077</v>
      </c>
      <c r="M18" s="15">
        <f t="shared" si="16"/>
        <v>1.2305467800550862</v>
      </c>
      <c r="N18" s="15">
        <f t="shared" si="17"/>
        <v>4.0238879707801321</v>
      </c>
      <c r="O18" s="31">
        <f t="shared" si="18"/>
        <v>2.9525501780270731</v>
      </c>
      <c r="P18" s="31">
        <f t="shared" si="19"/>
        <v>9.4990590479201327</v>
      </c>
      <c r="R18" s="19">
        <v>0.27500000000000002</v>
      </c>
      <c r="S18" s="25">
        <f>AVERAGE(R18:R26)</f>
        <v>0.27353561957923761</v>
      </c>
      <c r="T18" s="13">
        <f>ABS(R18-R17)</f>
        <v>0.10100000000000003</v>
      </c>
      <c r="U18" s="13">
        <f>AVERAGE(T18:T27)</f>
        <v>7.400000000000001E-2</v>
      </c>
      <c r="V18" s="13">
        <f>U18*3.27</f>
        <v>0.24198000000000003</v>
      </c>
      <c r="W18" s="32">
        <f>S18-U18*2.66</f>
        <v>7.6695619579237567E-2</v>
      </c>
      <c r="X18" s="32">
        <f>S18+U18*2.66</f>
        <v>0.47037561957923768</v>
      </c>
    </row>
    <row r="19" spans="1:25" x14ac:dyDescent="0.2">
      <c r="A19" s="14">
        <v>37773</v>
      </c>
      <c r="B19" s="19">
        <v>1.9E-2</v>
      </c>
      <c r="C19" s="25">
        <f t="shared" si="9"/>
        <v>1.4862499999999999E-2</v>
      </c>
      <c r="D19" s="15">
        <f t="shared" si="10"/>
        <v>9.0999999999999987E-3</v>
      </c>
      <c r="E19" s="15">
        <f t="shared" si="11"/>
        <v>5.0899999999999999E-3</v>
      </c>
      <c r="F19" s="15">
        <f t="shared" si="12"/>
        <v>1.6644300000000001E-2</v>
      </c>
      <c r="G19" s="31">
        <f t="shared" si="13"/>
        <v>1.3230999999999989E-3</v>
      </c>
      <c r="H19" s="31">
        <f t="shared" si="14"/>
        <v>2.8401900000000001E-2</v>
      </c>
      <c r="J19" s="20">
        <v>5.7040704725591453</v>
      </c>
      <c r="K19" s="29">
        <f t="shared" si="2"/>
        <v>6.2258046129736027</v>
      </c>
      <c r="L19" s="15">
        <f t="shared" si="15"/>
        <v>0.60764595356829876</v>
      </c>
      <c r="M19" s="15">
        <f t="shared" si="16"/>
        <v>1.2305467800550862</v>
      </c>
      <c r="N19" s="15">
        <f t="shared" si="17"/>
        <v>4.0238879707801321</v>
      </c>
      <c r="O19" s="31">
        <f t="shared" si="18"/>
        <v>2.9525501780270731</v>
      </c>
      <c r="P19" s="31">
        <f t="shared" si="19"/>
        <v>9.4990590479201327</v>
      </c>
      <c r="Q19" s="29">
        <v>8</v>
      </c>
      <c r="R19" s="19">
        <v>0.24</v>
      </c>
      <c r="S19" s="25">
        <f t="shared" si="4"/>
        <v>0.27353561957923761</v>
      </c>
      <c r="T19" s="15">
        <f t="shared" si="20"/>
        <v>3.5000000000000031E-2</v>
      </c>
      <c r="U19" s="15">
        <f t="shared" si="21"/>
        <v>7.400000000000001E-2</v>
      </c>
      <c r="V19" s="15">
        <f t="shared" si="22"/>
        <v>0.24198000000000003</v>
      </c>
      <c r="W19" s="31">
        <f t="shared" si="23"/>
        <v>7.6695619579237567E-2</v>
      </c>
      <c r="X19" s="31">
        <f t="shared" si="24"/>
        <v>0.47037561957923768</v>
      </c>
      <c r="Y19" s="25">
        <v>0.25</v>
      </c>
    </row>
    <row r="20" spans="1:25" x14ac:dyDescent="0.2">
      <c r="A20" s="14">
        <v>37803</v>
      </c>
      <c r="B20" s="19">
        <v>1.7000000000000001E-2</v>
      </c>
      <c r="C20" s="25">
        <f t="shared" si="9"/>
        <v>1.4862499999999999E-2</v>
      </c>
      <c r="D20" s="15">
        <f t="shared" si="10"/>
        <v>1.9999999999999983E-3</v>
      </c>
      <c r="E20" s="15">
        <f t="shared" si="11"/>
        <v>5.0899999999999999E-3</v>
      </c>
      <c r="F20" s="15">
        <f t="shared" si="12"/>
        <v>1.6644300000000001E-2</v>
      </c>
      <c r="G20" s="31">
        <f t="shared" si="13"/>
        <v>1.3230999999999989E-3</v>
      </c>
      <c r="H20" s="31">
        <f t="shared" si="14"/>
        <v>2.8401900000000001E-2</v>
      </c>
      <c r="J20" s="20">
        <v>6.1616301985915563</v>
      </c>
      <c r="K20" s="29">
        <f t="shared" si="2"/>
        <v>6.2258046129736027</v>
      </c>
      <c r="L20" s="15">
        <f t="shared" si="15"/>
        <v>0.45755972603241091</v>
      </c>
      <c r="M20" s="15">
        <f t="shared" si="16"/>
        <v>1.2305467800550862</v>
      </c>
      <c r="N20" s="15">
        <f t="shared" si="17"/>
        <v>4.0238879707801321</v>
      </c>
      <c r="O20" s="31">
        <f t="shared" si="18"/>
        <v>2.9525501780270731</v>
      </c>
      <c r="P20" s="31">
        <f t="shared" si="19"/>
        <v>9.4990590479201327</v>
      </c>
      <c r="R20" s="19">
        <v>0.312</v>
      </c>
      <c r="S20" s="25">
        <f t="shared" ref="S20:S31" si="25">S19</f>
        <v>0.27353561957923761</v>
      </c>
      <c r="T20" s="15">
        <f t="shared" si="20"/>
        <v>7.2000000000000008E-2</v>
      </c>
      <c r="U20" s="15">
        <f t="shared" si="21"/>
        <v>7.400000000000001E-2</v>
      </c>
      <c r="V20" s="15">
        <f t="shared" si="22"/>
        <v>0.24198000000000003</v>
      </c>
      <c r="W20" s="31">
        <f t="shared" si="23"/>
        <v>7.6695619579237567E-2</v>
      </c>
      <c r="X20" s="31">
        <f t="shared" si="24"/>
        <v>0.47037561957923768</v>
      </c>
    </row>
    <row r="21" spans="1:25" x14ac:dyDescent="0.2">
      <c r="A21" s="14">
        <v>37834</v>
      </c>
      <c r="B21" s="19">
        <v>1.8499999999999999E-2</v>
      </c>
      <c r="C21" s="25">
        <f t="shared" si="9"/>
        <v>1.4862499999999999E-2</v>
      </c>
      <c r="D21" s="15">
        <f t="shared" si="10"/>
        <v>1.4999999999999979E-3</v>
      </c>
      <c r="E21" s="15">
        <f t="shared" si="11"/>
        <v>5.0899999999999999E-3</v>
      </c>
      <c r="F21" s="15">
        <f t="shared" si="12"/>
        <v>1.6644300000000001E-2</v>
      </c>
      <c r="G21" s="31">
        <f t="shared" si="13"/>
        <v>1.3230999999999989E-3</v>
      </c>
      <c r="H21" s="31">
        <f t="shared" si="14"/>
        <v>2.8401900000000001E-2</v>
      </c>
      <c r="J21" s="20">
        <v>6.422405755120475</v>
      </c>
      <c r="K21" s="29">
        <f t="shared" si="2"/>
        <v>6.2258046129736027</v>
      </c>
      <c r="L21" s="15">
        <f t="shared" si="15"/>
        <v>0.26077555652891871</v>
      </c>
      <c r="M21" s="15">
        <f t="shared" si="16"/>
        <v>1.2305467800550862</v>
      </c>
      <c r="N21" s="15">
        <f t="shared" si="17"/>
        <v>4.0238879707801321</v>
      </c>
      <c r="O21" s="31">
        <f t="shared" si="18"/>
        <v>2.9525501780270731</v>
      </c>
      <c r="P21" s="31">
        <f t="shared" si="19"/>
        <v>9.4990590479201327</v>
      </c>
      <c r="R21" s="19">
        <v>0.2347493370546633</v>
      </c>
      <c r="S21" s="25">
        <f t="shared" si="25"/>
        <v>0.27353561957923761</v>
      </c>
      <c r="T21" s="15">
        <f t="shared" si="20"/>
        <v>7.7250662945336696E-2</v>
      </c>
      <c r="U21" s="15">
        <f t="shared" si="21"/>
        <v>7.400000000000001E-2</v>
      </c>
      <c r="V21" s="15">
        <f t="shared" si="22"/>
        <v>0.24198000000000003</v>
      </c>
      <c r="W21" s="31">
        <f t="shared" si="23"/>
        <v>7.6695619579237567E-2</v>
      </c>
      <c r="X21" s="31">
        <f t="shared" si="24"/>
        <v>0.47037561957923768</v>
      </c>
    </row>
    <row r="22" spans="1:25" x14ac:dyDescent="0.2">
      <c r="A22" s="14">
        <v>37865</v>
      </c>
      <c r="B22" s="19">
        <v>1.0999999999999999E-2</v>
      </c>
      <c r="C22" s="25">
        <f t="shared" si="9"/>
        <v>1.4862499999999999E-2</v>
      </c>
      <c r="D22" s="15">
        <f t="shared" si="10"/>
        <v>7.4999999999999997E-3</v>
      </c>
      <c r="E22" s="15">
        <f t="shared" si="11"/>
        <v>5.0899999999999999E-3</v>
      </c>
      <c r="F22" s="15">
        <f t="shared" si="12"/>
        <v>1.6644300000000001E-2</v>
      </c>
      <c r="G22" s="31">
        <f t="shared" si="13"/>
        <v>1.3230999999999989E-3</v>
      </c>
      <c r="H22" s="31">
        <f t="shared" si="14"/>
        <v>2.8401900000000001E-2</v>
      </c>
      <c r="J22" s="20">
        <v>5.8356215837228156</v>
      </c>
      <c r="K22" s="29">
        <f t="shared" si="2"/>
        <v>6.2258046129736027</v>
      </c>
      <c r="L22" s="15">
        <f t="shared" si="15"/>
        <v>0.58678417139765937</v>
      </c>
      <c r="M22" s="15">
        <f t="shared" si="16"/>
        <v>1.2305467800550862</v>
      </c>
      <c r="N22" s="15">
        <f t="shared" si="17"/>
        <v>4.0238879707801321</v>
      </c>
      <c r="O22" s="31">
        <f t="shared" si="18"/>
        <v>2.9525501780270731</v>
      </c>
      <c r="P22" s="31">
        <f t="shared" si="19"/>
        <v>9.4990590479201327</v>
      </c>
      <c r="R22" s="19">
        <v>0.23300000000000001</v>
      </c>
      <c r="S22" s="25">
        <f t="shared" si="25"/>
        <v>0.27353561957923761</v>
      </c>
      <c r="T22" s="15">
        <f t="shared" si="20"/>
        <v>1.7493370546632914E-3</v>
      </c>
      <c r="U22" s="15">
        <f t="shared" si="21"/>
        <v>7.400000000000001E-2</v>
      </c>
      <c r="V22" s="15">
        <f t="shared" si="22"/>
        <v>0.24198000000000003</v>
      </c>
      <c r="W22" s="31">
        <f t="shared" si="23"/>
        <v>7.6695619579237567E-2</v>
      </c>
      <c r="X22" s="31">
        <f t="shared" si="24"/>
        <v>0.47037561957923768</v>
      </c>
    </row>
    <row r="23" spans="1:25" x14ac:dyDescent="0.2">
      <c r="A23" s="14">
        <v>37895</v>
      </c>
      <c r="B23" s="19">
        <v>1.4E-2</v>
      </c>
      <c r="C23" s="25">
        <f t="shared" si="9"/>
        <v>1.4862499999999999E-2</v>
      </c>
      <c r="D23" s="15">
        <f t="shared" si="10"/>
        <v>3.0000000000000009E-3</v>
      </c>
      <c r="E23" s="15">
        <f t="shared" si="11"/>
        <v>5.0899999999999999E-3</v>
      </c>
      <c r="F23" s="15">
        <f t="shared" si="12"/>
        <v>1.6644300000000001E-2</v>
      </c>
      <c r="G23" s="31">
        <f t="shared" si="13"/>
        <v>1.3230999999999989E-3</v>
      </c>
      <c r="H23" s="31">
        <f t="shared" si="14"/>
        <v>2.8401900000000001E-2</v>
      </c>
      <c r="J23" s="20">
        <v>7.3433037753094732</v>
      </c>
      <c r="K23" s="29">
        <f t="shared" si="2"/>
        <v>6.2258046129736027</v>
      </c>
      <c r="L23" s="15">
        <f t="shared" si="15"/>
        <v>1.5076821915866576</v>
      </c>
      <c r="M23" s="15">
        <f t="shared" si="16"/>
        <v>1.2305467800550862</v>
      </c>
      <c r="N23" s="15">
        <f t="shared" si="17"/>
        <v>4.0238879707801321</v>
      </c>
      <c r="O23" s="31">
        <f t="shared" si="18"/>
        <v>2.9525501780270731</v>
      </c>
      <c r="P23" s="31">
        <f t="shared" si="19"/>
        <v>9.4990590479201327</v>
      </c>
      <c r="R23" s="19">
        <v>0.27700000000000002</v>
      </c>
      <c r="S23" s="25">
        <f t="shared" si="25"/>
        <v>0.27353561957923761</v>
      </c>
      <c r="T23" s="15">
        <f t="shared" si="20"/>
        <v>4.4000000000000011E-2</v>
      </c>
      <c r="U23" s="15">
        <f t="shared" si="21"/>
        <v>7.400000000000001E-2</v>
      </c>
      <c r="V23" s="15">
        <f t="shared" si="22"/>
        <v>0.24198000000000003</v>
      </c>
      <c r="W23" s="31">
        <f t="shared" si="23"/>
        <v>7.6695619579237567E-2</v>
      </c>
      <c r="X23" s="31">
        <f t="shared" si="24"/>
        <v>0.47037561957923768</v>
      </c>
    </row>
    <row r="24" spans="1:25" x14ac:dyDescent="0.2">
      <c r="A24" s="14">
        <v>37926</v>
      </c>
      <c r="B24" s="19">
        <v>1.2999999999999999E-2</v>
      </c>
      <c r="C24" s="25">
        <f t="shared" si="9"/>
        <v>1.4862499999999999E-2</v>
      </c>
      <c r="D24" s="15">
        <f t="shared" si="10"/>
        <v>1.0000000000000009E-3</v>
      </c>
      <c r="E24" s="15">
        <f t="shared" si="11"/>
        <v>5.0899999999999999E-3</v>
      </c>
      <c r="F24" s="15">
        <f t="shared" si="12"/>
        <v>1.6644300000000001E-2</v>
      </c>
      <c r="G24" s="31">
        <f t="shared" si="13"/>
        <v>1.3230999999999989E-3</v>
      </c>
      <c r="H24" s="31">
        <f t="shared" si="14"/>
        <v>2.8401900000000001E-2</v>
      </c>
      <c r="J24" s="20">
        <v>5.9983335172592032</v>
      </c>
      <c r="K24" s="29">
        <f t="shared" si="2"/>
        <v>6.2258046129736027</v>
      </c>
      <c r="L24" s="15">
        <f t="shared" si="15"/>
        <v>1.34497025805027</v>
      </c>
      <c r="M24" s="15">
        <f t="shared" si="16"/>
        <v>1.2305467800550862</v>
      </c>
      <c r="N24" s="15">
        <f t="shared" si="17"/>
        <v>4.0238879707801321</v>
      </c>
      <c r="O24" s="31">
        <f t="shared" si="18"/>
        <v>2.9525501780270731</v>
      </c>
      <c r="P24" s="31">
        <f t="shared" si="19"/>
        <v>9.4990590479201327</v>
      </c>
      <c r="R24" s="19">
        <v>0.34300000000000003</v>
      </c>
      <c r="S24" s="25">
        <f t="shared" si="25"/>
        <v>0.27353561957923761</v>
      </c>
      <c r="T24" s="15">
        <f t="shared" si="20"/>
        <v>6.6000000000000003E-2</v>
      </c>
      <c r="U24" s="15">
        <f t="shared" si="21"/>
        <v>7.400000000000001E-2</v>
      </c>
      <c r="V24" s="15">
        <f t="shared" si="22"/>
        <v>0.24198000000000003</v>
      </c>
      <c r="W24" s="31">
        <f t="shared" si="23"/>
        <v>7.6695619579237567E-2</v>
      </c>
      <c r="X24" s="31">
        <f t="shared" si="24"/>
        <v>0.47037561957923768</v>
      </c>
    </row>
    <row r="25" spans="1:25" x14ac:dyDescent="0.2">
      <c r="A25" s="14">
        <v>37956</v>
      </c>
      <c r="C25" s="25">
        <f t="shared" si="9"/>
        <v>1.4862499999999999E-2</v>
      </c>
      <c r="D25" s="15">
        <f t="shared" si="10"/>
        <v>1.2999999999999999E-2</v>
      </c>
      <c r="E25" s="15">
        <f t="shared" si="11"/>
        <v>5.0899999999999999E-3</v>
      </c>
      <c r="F25" s="15">
        <f t="shared" si="12"/>
        <v>1.6644300000000001E-2</v>
      </c>
      <c r="G25" s="31">
        <f t="shared" si="13"/>
        <v>1.3230999999999989E-3</v>
      </c>
      <c r="H25" s="31">
        <f t="shared" si="14"/>
        <v>2.8401900000000001E-2</v>
      </c>
      <c r="K25" s="29">
        <f t="shared" si="2"/>
        <v>6.2258046129736027</v>
      </c>
      <c r="L25" s="15">
        <f t="shared" si="15"/>
        <v>5.9983335172592032</v>
      </c>
      <c r="M25" s="15">
        <f t="shared" si="16"/>
        <v>1.2305467800550862</v>
      </c>
      <c r="N25" s="15">
        <f t="shared" si="17"/>
        <v>4.0238879707801321</v>
      </c>
      <c r="O25" s="31">
        <f t="shared" si="18"/>
        <v>2.9525501780270731</v>
      </c>
      <c r="P25" s="31">
        <f t="shared" si="19"/>
        <v>9.4990590479201327</v>
      </c>
      <c r="S25" s="25">
        <f t="shared" si="25"/>
        <v>0.27353561957923761</v>
      </c>
      <c r="T25" s="15">
        <f t="shared" si="20"/>
        <v>0.34300000000000003</v>
      </c>
      <c r="U25" s="15">
        <f t="shared" si="21"/>
        <v>7.400000000000001E-2</v>
      </c>
      <c r="V25" s="15">
        <f t="shared" si="22"/>
        <v>0.24198000000000003</v>
      </c>
      <c r="W25" s="31">
        <f t="shared" si="23"/>
        <v>7.6695619579237567E-2</v>
      </c>
      <c r="X25" s="31">
        <f t="shared" si="24"/>
        <v>0.47037561957923768</v>
      </c>
    </row>
    <row r="26" spans="1:25" x14ac:dyDescent="0.2">
      <c r="A26" s="14">
        <v>37987</v>
      </c>
      <c r="C26" s="25">
        <f t="shared" si="9"/>
        <v>1.4862499999999999E-2</v>
      </c>
      <c r="D26" s="15">
        <f t="shared" si="10"/>
        <v>0</v>
      </c>
      <c r="E26" s="15">
        <f t="shared" si="11"/>
        <v>5.0899999999999999E-3</v>
      </c>
      <c r="F26" s="15">
        <f t="shared" si="12"/>
        <v>1.6644300000000001E-2</v>
      </c>
      <c r="G26" s="31">
        <f t="shared" si="13"/>
        <v>1.3230999999999989E-3</v>
      </c>
      <c r="H26" s="31">
        <f t="shared" si="14"/>
        <v>2.8401900000000001E-2</v>
      </c>
      <c r="K26" s="29">
        <f t="shared" si="2"/>
        <v>6.2258046129736027</v>
      </c>
      <c r="L26" s="15">
        <f t="shared" si="15"/>
        <v>0</v>
      </c>
      <c r="M26" s="15">
        <f t="shared" si="16"/>
        <v>1.2305467800550862</v>
      </c>
      <c r="N26" s="15">
        <f t="shared" si="17"/>
        <v>4.0238879707801321</v>
      </c>
      <c r="O26" s="31">
        <f t="shared" si="18"/>
        <v>2.9525501780270731</v>
      </c>
      <c r="P26" s="31">
        <f t="shared" si="19"/>
        <v>9.4990590479201327</v>
      </c>
      <c r="S26" s="25">
        <f t="shared" si="25"/>
        <v>0.27353561957923761</v>
      </c>
      <c r="T26" s="15">
        <f t="shared" si="20"/>
        <v>0</v>
      </c>
      <c r="U26" s="15">
        <f t="shared" si="21"/>
        <v>7.400000000000001E-2</v>
      </c>
      <c r="V26" s="15">
        <f t="shared" si="22"/>
        <v>0.24198000000000003</v>
      </c>
      <c r="W26" s="31">
        <f t="shared" si="23"/>
        <v>7.6695619579237567E-2</v>
      </c>
      <c r="X26" s="31">
        <f t="shared" si="24"/>
        <v>0.47037561957923768</v>
      </c>
    </row>
    <row r="27" spans="1:25" x14ac:dyDescent="0.2">
      <c r="A27" s="14">
        <v>38018</v>
      </c>
      <c r="C27" s="25">
        <f t="shared" si="9"/>
        <v>1.4862499999999999E-2</v>
      </c>
      <c r="D27" s="15">
        <f t="shared" si="10"/>
        <v>0</v>
      </c>
      <c r="E27" s="15">
        <f t="shared" si="11"/>
        <v>5.0899999999999999E-3</v>
      </c>
      <c r="F27" s="15">
        <f t="shared" si="12"/>
        <v>1.6644300000000001E-2</v>
      </c>
      <c r="G27" s="31">
        <f t="shared" si="13"/>
        <v>1.3230999999999989E-3</v>
      </c>
      <c r="H27" s="31">
        <f t="shared" si="14"/>
        <v>2.8401900000000001E-2</v>
      </c>
      <c r="K27" s="29">
        <f t="shared" si="2"/>
        <v>6.2258046129736027</v>
      </c>
      <c r="L27" s="15">
        <f t="shared" si="15"/>
        <v>0</v>
      </c>
      <c r="M27" s="15">
        <f t="shared" si="16"/>
        <v>1.2305467800550862</v>
      </c>
      <c r="N27" s="15">
        <f t="shared" si="17"/>
        <v>4.0238879707801321</v>
      </c>
      <c r="O27" s="31">
        <f t="shared" si="18"/>
        <v>2.9525501780270731</v>
      </c>
      <c r="P27" s="31">
        <f t="shared" si="19"/>
        <v>9.4990590479201327</v>
      </c>
      <c r="S27" s="25">
        <f t="shared" si="25"/>
        <v>0.27353561957923761</v>
      </c>
      <c r="T27" s="15">
        <f t="shared" si="20"/>
        <v>0</v>
      </c>
      <c r="U27" s="15">
        <f t="shared" si="21"/>
        <v>7.400000000000001E-2</v>
      </c>
      <c r="V27" s="15">
        <f t="shared" si="22"/>
        <v>0.24198000000000003</v>
      </c>
      <c r="W27" s="31">
        <f t="shared" si="23"/>
        <v>7.6695619579237567E-2</v>
      </c>
      <c r="X27" s="31">
        <f t="shared" si="24"/>
        <v>0.47037561957923768</v>
      </c>
    </row>
    <row r="28" spans="1:25" x14ac:dyDescent="0.2">
      <c r="A28" s="14">
        <v>38047</v>
      </c>
      <c r="C28" s="25">
        <f t="shared" si="9"/>
        <v>1.4862499999999999E-2</v>
      </c>
      <c r="D28" s="15">
        <f t="shared" si="10"/>
        <v>0</v>
      </c>
      <c r="E28" s="15">
        <f t="shared" si="11"/>
        <v>5.0899999999999999E-3</v>
      </c>
      <c r="F28" s="15">
        <f t="shared" si="12"/>
        <v>1.6644300000000001E-2</v>
      </c>
      <c r="G28" s="31">
        <f t="shared" si="13"/>
        <v>1.3230999999999989E-3</v>
      </c>
      <c r="H28" s="31">
        <f t="shared" si="14"/>
        <v>2.8401900000000001E-2</v>
      </c>
      <c r="K28" s="29">
        <f t="shared" si="2"/>
        <v>6.2258046129736027</v>
      </c>
      <c r="L28" s="15">
        <f t="shared" si="15"/>
        <v>0</v>
      </c>
      <c r="M28" s="15">
        <f t="shared" si="16"/>
        <v>1.2305467800550862</v>
      </c>
      <c r="N28" s="15">
        <f t="shared" si="17"/>
        <v>4.0238879707801321</v>
      </c>
      <c r="O28" s="31">
        <f t="shared" si="18"/>
        <v>2.9525501780270731</v>
      </c>
      <c r="P28" s="31">
        <f t="shared" si="19"/>
        <v>9.4990590479201327</v>
      </c>
      <c r="S28" s="25">
        <f t="shared" si="25"/>
        <v>0.27353561957923761</v>
      </c>
      <c r="T28" s="15">
        <f t="shared" si="20"/>
        <v>0</v>
      </c>
      <c r="U28" s="15">
        <f t="shared" si="21"/>
        <v>7.400000000000001E-2</v>
      </c>
      <c r="V28" s="15">
        <f t="shared" si="22"/>
        <v>0.24198000000000003</v>
      </c>
      <c r="W28" s="31">
        <f t="shared" si="23"/>
        <v>7.6695619579237567E-2</v>
      </c>
      <c r="X28" s="31">
        <f t="shared" si="24"/>
        <v>0.47037561957923768</v>
      </c>
    </row>
    <row r="29" spans="1:25" x14ac:dyDescent="0.2">
      <c r="A29" s="14">
        <v>38078</v>
      </c>
      <c r="C29" s="25">
        <f t="shared" si="9"/>
        <v>1.4862499999999999E-2</v>
      </c>
      <c r="D29" s="15">
        <f t="shared" si="10"/>
        <v>0</v>
      </c>
      <c r="E29" s="15">
        <f t="shared" si="11"/>
        <v>5.0899999999999999E-3</v>
      </c>
      <c r="F29" s="15">
        <f t="shared" si="12"/>
        <v>1.6644300000000001E-2</v>
      </c>
      <c r="G29" s="31">
        <f t="shared" si="13"/>
        <v>1.3230999999999989E-3</v>
      </c>
      <c r="H29" s="31">
        <f t="shared" si="14"/>
        <v>2.8401900000000001E-2</v>
      </c>
      <c r="K29" s="29">
        <f t="shared" si="2"/>
        <v>6.2258046129736027</v>
      </c>
      <c r="L29" s="15">
        <f t="shared" si="15"/>
        <v>0</v>
      </c>
      <c r="M29" s="15">
        <f t="shared" si="16"/>
        <v>1.2305467800550862</v>
      </c>
      <c r="N29" s="15">
        <f t="shared" si="17"/>
        <v>4.0238879707801321</v>
      </c>
      <c r="O29" s="31">
        <f t="shared" si="18"/>
        <v>2.9525501780270731</v>
      </c>
      <c r="P29" s="31">
        <f t="shared" si="19"/>
        <v>9.4990590479201327</v>
      </c>
      <c r="S29" s="25">
        <f t="shared" si="25"/>
        <v>0.27353561957923761</v>
      </c>
      <c r="T29" s="15">
        <f t="shared" si="20"/>
        <v>0</v>
      </c>
      <c r="U29" s="15">
        <f t="shared" si="21"/>
        <v>7.400000000000001E-2</v>
      </c>
      <c r="V29" s="15">
        <f t="shared" si="22"/>
        <v>0.24198000000000003</v>
      </c>
      <c r="W29" s="31">
        <f t="shared" si="23"/>
        <v>7.6695619579237567E-2</v>
      </c>
      <c r="X29" s="31">
        <f t="shared" si="24"/>
        <v>0.47037561957923768</v>
      </c>
    </row>
    <row r="30" spans="1:25" x14ac:dyDescent="0.2">
      <c r="A30" s="14">
        <v>38108</v>
      </c>
      <c r="C30" s="25">
        <f t="shared" si="9"/>
        <v>1.4862499999999999E-2</v>
      </c>
      <c r="D30" s="15">
        <f t="shared" si="10"/>
        <v>0</v>
      </c>
      <c r="E30" s="15">
        <f t="shared" si="11"/>
        <v>5.0899999999999999E-3</v>
      </c>
      <c r="F30" s="15">
        <f t="shared" si="12"/>
        <v>1.6644300000000001E-2</v>
      </c>
      <c r="G30" s="31">
        <f t="shared" si="13"/>
        <v>1.3230999999999989E-3</v>
      </c>
      <c r="H30" s="31">
        <f t="shared" si="14"/>
        <v>2.8401900000000001E-2</v>
      </c>
      <c r="K30" s="29">
        <f t="shared" si="2"/>
        <v>6.2258046129736027</v>
      </c>
      <c r="L30" s="15">
        <f t="shared" si="15"/>
        <v>0</v>
      </c>
      <c r="M30" s="15">
        <f t="shared" si="16"/>
        <v>1.2305467800550862</v>
      </c>
      <c r="N30" s="15">
        <f t="shared" si="17"/>
        <v>4.0238879707801321</v>
      </c>
      <c r="O30" s="31">
        <f t="shared" si="18"/>
        <v>2.9525501780270731</v>
      </c>
      <c r="P30" s="31">
        <f t="shared" si="19"/>
        <v>9.4990590479201327</v>
      </c>
      <c r="S30" s="25">
        <f t="shared" si="25"/>
        <v>0.27353561957923761</v>
      </c>
      <c r="T30" s="15">
        <f t="shared" si="20"/>
        <v>0</v>
      </c>
      <c r="U30" s="15">
        <f t="shared" si="21"/>
        <v>7.400000000000001E-2</v>
      </c>
      <c r="V30" s="15">
        <f t="shared" si="22"/>
        <v>0.24198000000000003</v>
      </c>
      <c r="W30" s="31">
        <f t="shared" si="23"/>
        <v>7.6695619579237567E-2</v>
      </c>
      <c r="X30" s="31">
        <f t="shared" si="24"/>
        <v>0.47037561957923768</v>
      </c>
    </row>
    <row r="31" spans="1:25" x14ac:dyDescent="0.2">
      <c r="A31" s="14">
        <v>38139</v>
      </c>
      <c r="C31" s="25">
        <f t="shared" si="9"/>
        <v>1.4862499999999999E-2</v>
      </c>
      <c r="D31" s="15">
        <f t="shared" si="10"/>
        <v>0</v>
      </c>
      <c r="E31" s="15">
        <f t="shared" si="11"/>
        <v>5.0899999999999999E-3</v>
      </c>
      <c r="F31" s="15">
        <f t="shared" si="12"/>
        <v>1.6644300000000001E-2</v>
      </c>
      <c r="G31" s="31">
        <f t="shared" si="13"/>
        <v>1.3230999999999989E-3</v>
      </c>
      <c r="H31" s="31">
        <f t="shared" si="14"/>
        <v>2.8401900000000001E-2</v>
      </c>
      <c r="I31" s="25">
        <v>1.7999999999999999E-2</v>
      </c>
      <c r="K31" s="29">
        <f t="shared" si="2"/>
        <v>6.2258046129736027</v>
      </c>
      <c r="L31" s="15">
        <f t="shared" si="15"/>
        <v>0</v>
      </c>
      <c r="M31" s="15">
        <f t="shared" si="16"/>
        <v>1.2305467800550862</v>
      </c>
      <c r="N31" s="15">
        <f t="shared" si="17"/>
        <v>4.0238879707801321</v>
      </c>
      <c r="O31" s="31">
        <f t="shared" si="18"/>
        <v>2.9525501780270731</v>
      </c>
      <c r="P31" s="31">
        <f t="shared" si="19"/>
        <v>9.4990590479201327</v>
      </c>
      <c r="Q31" s="29">
        <v>9</v>
      </c>
      <c r="S31" s="25">
        <f t="shared" si="25"/>
        <v>0.27353561957923761</v>
      </c>
      <c r="T31" s="15">
        <f t="shared" si="20"/>
        <v>0</v>
      </c>
      <c r="U31" s="15">
        <f t="shared" si="21"/>
        <v>7.400000000000001E-2</v>
      </c>
      <c r="V31" s="15">
        <f t="shared" si="22"/>
        <v>0.24198000000000003</v>
      </c>
      <c r="W31" s="31">
        <f t="shared" si="23"/>
        <v>7.6695619579237567E-2</v>
      </c>
      <c r="X31" s="31">
        <f t="shared" si="24"/>
        <v>0.47037561957923768</v>
      </c>
      <c r="Y31" s="25">
        <v>0.5</v>
      </c>
    </row>
    <row r="32" spans="1:25" x14ac:dyDescent="0.2">
      <c r="C32" s="26"/>
      <c r="D32" s="2"/>
      <c r="E32" s="2"/>
      <c r="F32" s="2"/>
      <c r="G32" s="33"/>
      <c r="H32" s="33"/>
      <c r="L32" s="2"/>
      <c r="M32" s="2"/>
      <c r="N32" s="2"/>
      <c r="O32" s="33"/>
      <c r="P32" s="33"/>
      <c r="T32" s="2"/>
      <c r="U32" s="2"/>
      <c r="V32" s="2"/>
      <c r="W32" s="33"/>
      <c r="X32" s="33"/>
    </row>
    <row r="33" spans="3:24" x14ac:dyDescent="0.2">
      <c r="C33" s="26"/>
      <c r="D33" s="2"/>
      <c r="E33" s="2"/>
      <c r="F33" s="2"/>
      <c r="G33" s="33"/>
      <c r="H33" s="33"/>
      <c r="L33" s="2"/>
      <c r="M33" s="2"/>
      <c r="N33" s="2"/>
      <c r="O33" s="33"/>
      <c r="P33" s="33"/>
      <c r="T33" s="2"/>
      <c r="U33" s="2"/>
      <c r="V33" s="2"/>
      <c r="W33" s="33"/>
      <c r="X33" s="33"/>
    </row>
    <row r="34" spans="3:24" x14ac:dyDescent="0.2">
      <c r="C34" s="26"/>
      <c r="D34" s="2"/>
      <c r="E34" s="2"/>
      <c r="F34" s="2"/>
      <c r="G34" s="33"/>
      <c r="H34" s="33"/>
      <c r="L34" s="2"/>
      <c r="M34" s="2"/>
      <c r="N34" s="2"/>
      <c r="O34" s="33"/>
      <c r="P34" s="33"/>
      <c r="T34" s="2"/>
      <c r="U34" s="2"/>
      <c r="V34" s="2"/>
      <c r="W34" s="33"/>
      <c r="X34" s="33"/>
    </row>
    <row r="35" spans="3:24" x14ac:dyDescent="0.2">
      <c r="C35" s="26"/>
      <c r="D35" s="2"/>
      <c r="E35" s="2"/>
      <c r="F35" s="2"/>
      <c r="G35" s="33"/>
      <c r="H35" s="33"/>
      <c r="L35" s="2"/>
      <c r="M35" s="2"/>
      <c r="N35" s="2"/>
      <c r="O35" s="33"/>
      <c r="P35" s="33"/>
      <c r="T35" s="2"/>
      <c r="U35" s="2"/>
      <c r="V35" s="2"/>
      <c r="W35" s="33"/>
      <c r="X35" s="33"/>
    </row>
    <row r="36" spans="3:24" x14ac:dyDescent="0.2">
      <c r="C36" s="26"/>
      <c r="D36" s="2"/>
      <c r="E36" s="2"/>
      <c r="F36" s="2"/>
      <c r="G36" s="33"/>
      <c r="H36" s="33"/>
      <c r="L36" s="2"/>
      <c r="M36" s="2"/>
      <c r="N36" s="2"/>
      <c r="O36" s="33"/>
      <c r="P36" s="33"/>
      <c r="T36" s="2"/>
      <c r="U36" s="2"/>
      <c r="V36" s="2"/>
      <c r="W36" s="33"/>
      <c r="X36" s="33"/>
    </row>
    <row r="37" spans="3:24" x14ac:dyDescent="0.2">
      <c r="C37" s="26"/>
      <c r="D37" s="2"/>
      <c r="E37" s="2"/>
      <c r="F37" s="2"/>
      <c r="G37" s="33"/>
      <c r="H37" s="33"/>
      <c r="L37" s="2"/>
      <c r="M37" s="2"/>
      <c r="N37" s="2"/>
      <c r="O37" s="33"/>
      <c r="P37" s="33"/>
      <c r="T37" s="2"/>
      <c r="U37" s="2"/>
      <c r="V37" s="2"/>
      <c r="W37" s="33"/>
      <c r="X37" s="33"/>
    </row>
    <row r="38" spans="3:24" x14ac:dyDescent="0.2">
      <c r="C38" s="26"/>
      <c r="D38" s="2"/>
      <c r="E38" s="2"/>
      <c r="F38" s="2"/>
      <c r="G38" s="33"/>
      <c r="H38" s="33"/>
      <c r="L38" s="2"/>
      <c r="M38" s="2"/>
      <c r="N38" s="2"/>
      <c r="O38" s="33"/>
      <c r="P38" s="33"/>
      <c r="T38" s="2"/>
      <c r="U38" s="2"/>
      <c r="V38" s="2"/>
      <c r="W38" s="33"/>
      <c r="X38" s="33"/>
    </row>
    <row r="39" spans="3:24" x14ac:dyDescent="0.2">
      <c r="C39" s="26"/>
      <c r="D39" s="2"/>
      <c r="E39" s="2"/>
      <c r="F39" s="2"/>
      <c r="G39" s="33"/>
      <c r="H39" s="33"/>
      <c r="L39" s="2"/>
      <c r="M39" s="2"/>
      <c r="N39" s="2"/>
      <c r="O39" s="33"/>
      <c r="P39" s="33"/>
      <c r="T39" s="2"/>
      <c r="U39" s="2"/>
      <c r="V39" s="2"/>
      <c r="W39" s="33"/>
      <c r="X39" s="33"/>
    </row>
    <row r="40" spans="3:24" x14ac:dyDescent="0.2">
      <c r="C40" s="26"/>
      <c r="D40" s="2"/>
      <c r="E40" s="2"/>
      <c r="F40" s="2"/>
      <c r="G40" s="33"/>
      <c r="H40" s="33"/>
      <c r="L40" s="2"/>
      <c r="M40" s="2"/>
      <c r="N40" s="2"/>
      <c r="O40" s="33"/>
      <c r="P40" s="33"/>
      <c r="T40" s="2"/>
      <c r="U40" s="2"/>
      <c r="V40" s="2"/>
      <c r="W40" s="33"/>
      <c r="X40" s="33"/>
    </row>
    <row r="41" spans="3:24" x14ac:dyDescent="0.2">
      <c r="C41" s="26"/>
      <c r="D41" s="2"/>
      <c r="E41" s="2"/>
      <c r="F41" s="2"/>
      <c r="G41" s="33"/>
      <c r="H41" s="33"/>
      <c r="L41" s="2"/>
      <c r="M41" s="2"/>
      <c r="N41" s="2"/>
      <c r="O41" s="33"/>
      <c r="P41" s="33"/>
      <c r="T41" s="2"/>
      <c r="U41" s="2"/>
      <c r="V41" s="2"/>
      <c r="W41" s="33"/>
      <c r="X41" s="33"/>
    </row>
    <row r="42" spans="3:24" x14ac:dyDescent="0.2">
      <c r="C42" s="26"/>
      <c r="D42" s="2"/>
      <c r="E42" s="2"/>
      <c r="F42" s="2"/>
      <c r="G42" s="33"/>
      <c r="H42" s="33"/>
      <c r="L42" s="2"/>
      <c r="M42" s="2"/>
      <c r="N42" s="2"/>
      <c r="O42" s="33"/>
      <c r="P42" s="33"/>
      <c r="T42" s="2"/>
      <c r="U42" s="2"/>
      <c r="V42" s="2"/>
      <c r="W42" s="33"/>
      <c r="X42" s="33"/>
    </row>
  </sheetData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zoomScale="160" zoomScaleNormal="160" workbookViewId="0">
      <selection activeCell="B6" sqref="B6"/>
    </sheetView>
  </sheetViews>
  <sheetFormatPr defaultRowHeight="12.75" x14ac:dyDescent="0.2"/>
  <cols>
    <col min="1" max="1" width="7.140625" style="39" customWidth="1"/>
    <col min="2" max="2" width="32.28515625" style="4" customWidth="1"/>
    <col min="3" max="3" width="18.28515625" style="4" customWidth="1"/>
    <col min="4" max="5" width="9.140625" style="10"/>
    <col min="6" max="16384" width="9.140625" style="4"/>
  </cols>
  <sheetData>
    <row r="1" spans="1:6" ht="23.25" x14ac:dyDescent="0.2">
      <c r="A1" s="40"/>
      <c r="B1" s="40"/>
      <c r="C1" s="40"/>
      <c r="D1" s="11" t="s">
        <v>5</v>
      </c>
      <c r="E1" s="11" t="s">
        <v>4</v>
      </c>
      <c r="F1" s="3"/>
    </row>
    <row r="2" spans="1:6" ht="30.75" customHeight="1" x14ac:dyDescent="0.2">
      <c r="A2" s="36" t="s">
        <v>2</v>
      </c>
      <c r="B2" s="12" t="s">
        <v>17</v>
      </c>
      <c r="C2" s="5"/>
      <c r="D2" s="6">
        <v>1.4999999999999999E-2</v>
      </c>
      <c r="E2" s="6">
        <v>1.4999999999999999E-2</v>
      </c>
    </row>
    <row r="3" spans="1:6" ht="31.5" customHeight="1" x14ac:dyDescent="0.2">
      <c r="A3" s="37" t="s">
        <v>3</v>
      </c>
      <c r="B3" s="12" t="s">
        <v>16</v>
      </c>
      <c r="C3" s="5"/>
      <c r="D3" s="7">
        <v>6.23</v>
      </c>
      <c r="E3" s="7">
        <v>9</v>
      </c>
    </row>
    <row r="4" spans="1:6" ht="26.25" customHeight="1" x14ac:dyDescent="0.2">
      <c r="A4" s="38" t="s">
        <v>3</v>
      </c>
      <c r="B4" s="12" t="s">
        <v>15</v>
      </c>
      <c r="C4" s="5"/>
      <c r="D4" s="6">
        <v>0.8</v>
      </c>
      <c r="E4" s="7">
        <v>0.95</v>
      </c>
      <c r="F4" s="8"/>
    </row>
    <row r="5" spans="1:6" ht="27.75" customHeight="1" x14ac:dyDescent="0.2">
      <c r="D5" s="4"/>
      <c r="E5" s="4"/>
      <c r="F5" s="9"/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Data</vt:lpstr>
      <vt:lpstr>XmR Dashboard</vt:lpstr>
      <vt:lpstr>Measure 1</vt:lpstr>
      <vt:lpstr>Measure 2</vt:lpstr>
      <vt:lpstr>Measure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An example of using Excel to create smartlines, sparklines that are based on XmR charts</dc:subject>
  <dc:creator>Stacey Barr</dc:creator>
  <cp:lastModifiedBy>Stacey</cp:lastModifiedBy>
  <dcterms:created xsi:type="dcterms:W3CDTF">2005-08-30T00:54:24Z</dcterms:created>
  <dcterms:modified xsi:type="dcterms:W3CDTF">2012-11-15T20:55:45Z</dcterms:modified>
  <cp:category>PuMP Smartlines Template</cp:category>
</cp:coreProperties>
</file>